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20" windowWidth="15480" windowHeight="4215"/>
  </bookViews>
  <sheets>
    <sheet name="2025" sheetId="9" r:id="rId1"/>
  </sheets>
  <definedNames>
    <definedName name="_xlnm.Print_Area" localSheetId="0">'2025'!$A$1:$E$165</definedName>
  </definedNames>
  <calcPr calcId="145621"/>
</workbook>
</file>

<file path=xl/calcChain.xml><?xml version="1.0" encoding="utf-8"?>
<calcChain xmlns="http://schemas.openxmlformats.org/spreadsheetml/2006/main">
  <c r="D16" i="9" l="1"/>
  <c r="E26" i="9"/>
  <c r="D72" i="9"/>
  <c r="D71" i="9" s="1"/>
  <c r="E108" i="9"/>
  <c r="D107" i="9"/>
  <c r="D106" i="9" s="1"/>
  <c r="C107" i="9"/>
  <c r="C106" i="9" s="1"/>
  <c r="E106" i="9" s="1"/>
  <c r="E107" i="9" l="1"/>
  <c r="E111" i="9"/>
  <c r="E113" i="9"/>
  <c r="E103" i="9"/>
  <c r="E105" i="9"/>
  <c r="E70" i="9"/>
  <c r="E73" i="9"/>
  <c r="C72" i="9"/>
  <c r="E72" i="9" s="1"/>
  <c r="E20" i="9"/>
  <c r="C16" i="9"/>
  <c r="E19" i="9"/>
  <c r="C71" i="9" l="1"/>
  <c r="E71" i="9" s="1"/>
  <c r="E28" i="9"/>
  <c r="E29" i="9"/>
  <c r="E161" i="9" l="1"/>
  <c r="E144" i="9"/>
  <c r="E145" i="9"/>
  <c r="E148" i="9"/>
  <c r="E151" i="9"/>
  <c r="E153" i="9"/>
  <c r="E155" i="9"/>
  <c r="E158" i="9"/>
  <c r="E129" i="9" l="1"/>
  <c r="E131" i="9"/>
  <c r="E132" i="9"/>
  <c r="E133" i="9"/>
  <c r="E136" i="9"/>
  <c r="E139" i="9"/>
  <c r="E140" i="9"/>
  <c r="E141" i="9"/>
  <c r="E142" i="9"/>
  <c r="E143" i="9"/>
  <c r="E122" i="9"/>
  <c r="E91" i="9"/>
  <c r="E94" i="9"/>
  <c r="E96" i="9"/>
  <c r="E99" i="9"/>
  <c r="E85" i="9"/>
  <c r="E87" i="9"/>
  <c r="E63" i="9"/>
  <c r="E65" i="9"/>
  <c r="E67" i="9"/>
  <c r="E76" i="9"/>
  <c r="E78" i="9"/>
  <c r="E46" i="9"/>
  <c r="E49" i="9"/>
  <c r="E51" i="9"/>
  <c r="E33" i="9"/>
  <c r="E35" i="9"/>
  <c r="E37" i="9"/>
  <c r="E39" i="9"/>
  <c r="E17" i="9"/>
  <c r="E18" i="9"/>
  <c r="E21" i="9"/>
  <c r="E22" i="9"/>
  <c r="E23" i="9"/>
  <c r="E24" i="9"/>
  <c r="E25" i="9"/>
  <c r="D163" i="9"/>
  <c r="D162" i="9" s="1"/>
  <c r="D160" i="9"/>
  <c r="D157" i="9"/>
  <c r="D154" i="9"/>
  <c r="D152" i="9"/>
  <c r="D150" i="9"/>
  <c r="D147" i="9"/>
  <c r="D146" i="9" s="1"/>
  <c r="D138" i="9"/>
  <c r="D137" i="9" s="1"/>
  <c r="D135" i="9"/>
  <c r="D134" i="9" s="1"/>
  <c r="D130" i="9"/>
  <c r="D128" i="9"/>
  <c r="D126" i="9"/>
  <c r="D124" i="9"/>
  <c r="D121" i="9"/>
  <c r="D119" i="9"/>
  <c r="D117" i="9"/>
  <c r="D112" i="9"/>
  <c r="D110" i="9"/>
  <c r="D104" i="9"/>
  <c r="D102" i="9"/>
  <c r="D98" i="9"/>
  <c r="D97" i="9" s="1"/>
  <c r="D95" i="9"/>
  <c r="D93" i="9"/>
  <c r="D90" i="9"/>
  <c r="D89" i="9" s="1"/>
  <c r="D86" i="9"/>
  <c r="D84" i="9"/>
  <c r="D81" i="9"/>
  <c r="D80" i="9" s="1"/>
  <c r="D77" i="9"/>
  <c r="D75" i="9"/>
  <c r="D69" i="9"/>
  <c r="D68" i="9" s="1"/>
  <c r="D66" i="9"/>
  <c r="D64" i="9"/>
  <c r="D62" i="9"/>
  <c r="D58" i="9"/>
  <c r="D57" i="9" s="1"/>
  <c r="D56" i="9" s="1"/>
  <c r="D54" i="9"/>
  <c r="D53" i="9" s="1"/>
  <c r="D52" i="9" s="1"/>
  <c r="D50" i="9"/>
  <c r="D48" i="9"/>
  <c r="D45" i="9"/>
  <c r="D41" i="9"/>
  <c r="D40" i="9" s="1"/>
  <c r="D38" i="9"/>
  <c r="D36" i="9"/>
  <c r="D34" i="9"/>
  <c r="D32" i="9"/>
  <c r="D15" i="9"/>
  <c r="D109" i="9" l="1"/>
  <c r="D47" i="9"/>
  <c r="D92" i="9"/>
  <c r="D149" i="9"/>
  <c r="D159" i="9"/>
  <c r="D156" i="9"/>
  <c r="D101" i="9"/>
  <c r="D100" i="9" s="1"/>
  <c r="D116" i="9"/>
  <c r="D61" i="9"/>
  <c r="D60" i="9" s="1"/>
  <c r="D31" i="9"/>
  <c r="D30" i="9" s="1"/>
  <c r="D83" i="9"/>
  <c r="D79" i="9" s="1"/>
  <c r="D44" i="9"/>
  <c r="D74" i="9"/>
  <c r="D123" i="9"/>
  <c r="D88" i="9"/>
  <c r="C163" i="9"/>
  <c r="C162" i="9" s="1"/>
  <c r="C160" i="9"/>
  <c r="E160" i="9" s="1"/>
  <c r="C157" i="9"/>
  <c r="E157" i="9" s="1"/>
  <c r="C154" i="9"/>
  <c r="E154" i="9" s="1"/>
  <c r="C152" i="9"/>
  <c r="E152" i="9" s="1"/>
  <c r="C150" i="9"/>
  <c r="E150" i="9" s="1"/>
  <c r="C147" i="9"/>
  <c r="C138" i="9"/>
  <c r="C135" i="9"/>
  <c r="E135" i="9" s="1"/>
  <c r="C130" i="9"/>
  <c r="E130" i="9" s="1"/>
  <c r="C128" i="9"/>
  <c r="E128" i="9" s="1"/>
  <c r="C126" i="9"/>
  <c r="C124" i="9"/>
  <c r="C121" i="9"/>
  <c r="E121" i="9" s="1"/>
  <c r="C119" i="9"/>
  <c r="C117" i="9"/>
  <c r="C112" i="9"/>
  <c r="E112" i="9" s="1"/>
  <c r="C110" i="9"/>
  <c r="E110" i="9" s="1"/>
  <c r="C104" i="9"/>
  <c r="E104" i="9" s="1"/>
  <c r="C102" i="9"/>
  <c r="E102" i="9" s="1"/>
  <c r="C98" i="9"/>
  <c r="C95" i="9"/>
  <c r="E95" i="9" s="1"/>
  <c r="C93" i="9"/>
  <c r="E93" i="9" s="1"/>
  <c r="C90" i="9"/>
  <c r="C86" i="9"/>
  <c r="E86" i="9" s="1"/>
  <c r="C84" i="9"/>
  <c r="E84" i="9" s="1"/>
  <c r="C81" i="9"/>
  <c r="C77" i="9"/>
  <c r="E77" i="9" s="1"/>
  <c r="C75" i="9"/>
  <c r="E75" i="9" s="1"/>
  <c r="C69" i="9"/>
  <c r="E69" i="9" s="1"/>
  <c r="C66" i="9"/>
  <c r="E66" i="9" s="1"/>
  <c r="C64" i="9"/>
  <c r="E64" i="9" s="1"/>
  <c r="C62" i="9"/>
  <c r="E62" i="9" s="1"/>
  <c r="C58" i="9"/>
  <c r="C54" i="9"/>
  <c r="C53" i="9" s="1"/>
  <c r="C52" i="9" s="1"/>
  <c r="C50" i="9"/>
  <c r="E50" i="9" s="1"/>
  <c r="C48" i="9"/>
  <c r="E48" i="9" s="1"/>
  <c r="C45" i="9"/>
  <c r="E45" i="9" s="1"/>
  <c r="C41" i="9"/>
  <c r="C40" i="9" s="1"/>
  <c r="C38" i="9"/>
  <c r="E38" i="9" s="1"/>
  <c r="C36" i="9"/>
  <c r="E36" i="9" s="1"/>
  <c r="C34" i="9"/>
  <c r="E34" i="9" s="1"/>
  <c r="C32" i="9"/>
  <c r="E32" i="9" s="1"/>
  <c r="C97" i="9" l="1"/>
  <c r="E97" i="9" s="1"/>
  <c r="E98" i="9"/>
  <c r="C89" i="9"/>
  <c r="E89" i="9" s="1"/>
  <c r="E90" i="9"/>
  <c r="C146" i="9"/>
  <c r="E146" i="9" s="1"/>
  <c r="E147" i="9"/>
  <c r="C137" i="9"/>
  <c r="E137" i="9" s="1"/>
  <c r="E138" i="9"/>
  <c r="D115" i="9"/>
  <c r="C15" i="9"/>
  <c r="E15" i="9" s="1"/>
  <c r="E16" i="9"/>
  <c r="C68" i="9"/>
  <c r="D14" i="9"/>
  <c r="C83" i="9"/>
  <c r="E83" i="9" s="1"/>
  <c r="C109" i="9"/>
  <c r="E109" i="9" s="1"/>
  <c r="C31" i="9"/>
  <c r="E31" i="9" s="1"/>
  <c r="C92" i="9"/>
  <c r="C61" i="9"/>
  <c r="E61" i="9" s="1"/>
  <c r="C101" i="9"/>
  <c r="C100" i="9" s="1"/>
  <c r="C80" i="9"/>
  <c r="C47" i="9"/>
  <c r="E47" i="9" s="1"/>
  <c r="C57" i="9"/>
  <c r="C74" i="9"/>
  <c r="E74" i="9" s="1"/>
  <c r="C134" i="9"/>
  <c r="E134" i="9" s="1"/>
  <c r="C116" i="9"/>
  <c r="E116" i="9" s="1"/>
  <c r="C159" i="9"/>
  <c r="E159" i="9" s="1"/>
  <c r="C149" i="9"/>
  <c r="E149" i="9" s="1"/>
  <c r="C156" i="9"/>
  <c r="E156" i="9" s="1"/>
  <c r="C30" i="9" l="1"/>
  <c r="E30" i="9" s="1"/>
  <c r="E100" i="9"/>
  <c r="E101" i="9"/>
  <c r="C60" i="9"/>
  <c r="E60" i="9" s="1"/>
  <c r="E68" i="9"/>
  <c r="C79" i="9"/>
  <c r="E79" i="9" s="1"/>
  <c r="C88" i="9"/>
  <c r="E88" i="9" s="1"/>
  <c r="E92" i="9"/>
  <c r="D114" i="9"/>
  <c r="C44" i="9"/>
  <c r="E44" i="9" s="1"/>
  <c r="C123" i="9"/>
  <c r="E123" i="9" s="1"/>
  <c r="C56" i="9"/>
  <c r="D165" i="9" l="1"/>
  <c r="C115" i="9"/>
  <c r="C14" i="9"/>
  <c r="E14" i="9" s="1"/>
  <c r="C114" i="9" l="1"/>
  <c r="E114" i="9" s="1"/>
  <c r="E115" i="9"/>
  <c r="C165" i="9" l="1"/>
  <c r="E165" i="9" s="1"/>
</calcChain>
</file>

<file path=xl/sharedStrings.xml><?xml version="1.0" encoding="utf-8"?>
<sst xmlns="http://schemas.openxmlformats.org/spreadsheetml/2006/main" count="315" uniqueCount="302">
  <si>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</si>
  <si>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</si>
  <si>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</si>
  <si>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</si>
  <si>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</si>
  <si>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</si>
  <si>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</si>
  <si>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</si>
  <si>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</si>
  <si>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</si>
  <si>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</si>
  <si>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</si>
  <si>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</si>
  <si>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</si>
  <si>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</si>
  <si>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</si>
  <si>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</si>
  <si>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</si>
  <si>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</si>
  <si>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</si>
  <si>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</si>
  <si>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</si>
  <si>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</si>
  <si>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</si>
  <si>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</si>
  <si>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</si>
  <si>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</si>
  <si>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</si>
  <si>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</si>
  <si>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</si>
  <si>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</si>
  <si>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</si>
  <si>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</si>
  <si>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</si>
  <si>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</si>
  <si>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ПРОЧИЕ БЕЗВОЗМЕЗДНЫЕ ПОСТУПЛЕНИЯ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</si>
  <si>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</si>
  <si>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</si>
  <si>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</si>
  <si>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</si>
  <si>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</si>
  <si>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</si>
  <si>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</si>
  <si>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</si>
  <si>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</si>
  <si>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</si>
  <si>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</si>
  <si>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</si>
  <si>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</si>
  <si>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</si>
  <si>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</si>
  <si>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</si>
  <si>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</si>
  <si>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</si>
  <si>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</si>
  <si>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</si>
  <si>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</si>
  <si>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</si>
  <si>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</si>
  <si>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</si>
  <si>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</si>
  <si>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</si>
  <si>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</si>
  <si>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</si>
  <si>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</si>
  <si>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</si>
  <si>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</si>
  <si>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</si>
  <si>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</si>
  <si>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</si>
  <si>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</si>
  <si>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</si>
  <si>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</si>
  <si>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</si>
  <si>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</si>
  <si>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</si>
  <si>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</si>
  <si>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</si>
  <si>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</si>
  <si>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Дотации на выравнивание бюджетной обеспеченности</t>
  </si>
  <si>
    <t>000 2 02 04056 13 0000 151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</si>
  <si>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</si>
  <si>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</si>
  <si>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</si>
  <si>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</si>
  <si>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</si>
  <si>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</si>
  <si>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</si>
  <si>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</si>
  <si>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</si>
  <si>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</si>
  <si>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</si>
  <si>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</si>
  <si>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</si>
  <si>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</si>
  <si>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</si>
  <si>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</si>
  <si>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</si>
  <si>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</si>
  <si>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</si>
  <si>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</si>
  <si>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</si>
  <si>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</si>
  <si>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</si>
  <si>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</si>
  <si>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</si>
  <si>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</si>
  <si>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</si>
  <si>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</si>
  <si>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</si>
  <si>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</si>
  <si>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</si>
  <si>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</si>
  <si>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</si>
  <si>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</si>
  <si>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</si>
  <si>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</si>
  <si>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</si>
  <si>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</si>
  <si>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</si>
  <si>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</si>
  <si>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</si>
  <si>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</si>
  <si>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</si>
  <si>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</si>
  <si>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</si>
  <si>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</si>
  <si>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</si>
  <si>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</si>
  <si>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</si>
  <si>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</si>
  <si>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</si>
  <si>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</si>
  <si>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</si>
  <si>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</si>
  <si>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</si>
  <si>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</si>
  <si>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</si>
  <si>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1 11 05075 13 0000 120</t>
  </si>
  <si>
    <t>1 08 00000 00 0000 000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</si>
  <si>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</si>
  <si>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</si>
  <si>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</si>
  <si>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</si>
  <si>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</si>
  <si>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</si>
  <si>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</si>
  <si>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</si>
  <si>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</si>
  <si>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</si>
  <si>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</si>
  <si>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</si>
  <si>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</si>
  <si>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</si>
  <si>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</si>
  <si>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</si>
  <si>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</si>
  <si>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</si>
  <si>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</si>
  <si>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</si>
  <si>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</si>
  <si>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</si>
  <si>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</si>
  <si>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</si>
  <si>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</si>
  <si>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</si>
  <si>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</si>
  <si>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</si>
  <si>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</si>
  <si>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</si>
  <si>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</si>
  <si>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</si>
  <si>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</si>
  <si>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</si>
  <si>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</si>
  <si>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</si>
  <si>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</si>
  <si>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</si>
  <si>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</si>
  <si>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</si>
  <si>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</si>
  <si>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</si>
  <si>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</si>
  <si>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</si>
  <si>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</si>
  <si>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</si>
  <si>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 xml:space="preserve"> 1 01 02040 01 0000 110</t>
  </si>
  <si>
    <t>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</si>
  <si>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</si>
  <si>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</si>
  <si>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</si>
  <si>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</si>
  <si>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</si>
  <si>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</si>
  <si>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</si>
  <si>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</si>
  <si>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</si>
  <si>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</si>
  <si>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</si>
  <si>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</si>
  <si>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</si>
  <si>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</si>
  <si>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</si>
  <si>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 </t>
  </si>
  <si>
    <t xml:space="preserve">Прочие межбюджетные трансферты, передаваемые бюджетам городских поселений
</t>
  </si>
  <si>
    <t xml:space="preserve">2 02 49999 13 0000 150
  </t>
  </si>
  <si>
    <t xml:space="preserve">Прочие межбюджетные трансферты, передаваемые бюджетам
</t>
  </si>
  <si>
    <t xml:space="preserve">2 02 49999 00 0000 150
</t>
  </si>
  <si>
    <t xml:space="preserve">2 02 40000 00 0000 150
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</si>
  <si>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</si>
  <si>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</si>
  <si>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</si>
  <si>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</si>
  <si>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 xml:space="preserve"> 2 02 02051 13 0000 151</t>
  </si>
  <si>
    <t xml:space="preserve"> 2 02 02051 00 0000 15</t>
  </si>
  <si>
    <t>Инициативные платежи, зачисляемые в бюджеты городских поселений</t>
  </si>
  <si>
    <t>1 17 15030 13 0000 150</t>
  </si>
  <si>
    <t>Инициативные платежи</t>
  </si>
  <si>
    <t>1 17 15000 00 0000 150</t>
  </si>
  <si>
    <t xml:space="preserve"> 1 14 02053 13 0000 410</t>
  </si>
  <si>
    <t xml:space="preserve"> 1 14 02050 13 0000 410</t>
  </si>
  <si>
    <t xml:space="preserve"> 1 14 02000 00 0000 000</t>
  </si>
  <si>
    <t>Субсидии бюджетам городских поселений на поддержку муниципальных программ формирования современной городской среды</t>
  </si>
  <si>
    <t>1 01 02130 01 0000 110</t>
  </si>
  <si>
    <t>1 01 02140 01 0000 110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</si>
  <si>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</si>
  <si>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</si>
  <si>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</si>
  <si>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</si>
  <si>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</si>
  <si>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</si>
  <si>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1 13 02060 00 0000 130</t>
  </si>
  <si>
    <t>1 13 02065 13 0000 130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</si>
  <si>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</si>
  <si>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</si>
  <si>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</si>
  <si>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</si>
  <si>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1 16 07000 00 0000 140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</si>
  <si>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</si>
  <si>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1 16 07010 00 0000 140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</si>
  <si>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</si>
  <si>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</si>
  <si>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</si>
  <si>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</si>
  <si>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</si>
  <si>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</si>
  <si>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</si>
  <si>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</si>
  <si>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Субсидии бюджетам на реконструкцию и капитальный ремонт региональных и муниципальных музеев</t>
  </si>
  <si>
    <t>2 02 25597 13 0000 150</t>
  </si>
  <si>
    <t>Субсидии бюджетам городских поселений на реконструкцию и капитальный ремонт региональных и муниципальных музеев</t>
  </si>
  <si>
    <t>2 04 00000 00 0000 000</t>
  </si>
  <si>
    <t xml:space="preserve">БЕЗВОЗМЕЗДНЫЕ ПОСТУПЛЕНИЯ ОТ НЕГОСУДАРСТВЕННЫХ ОРГАНИЗАЦИЙ
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</si>
  <si>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</si>
  <si>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</si>
  <si>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</si>
  <si>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</si>
  <si>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2 02 25590 00 0000 150</t>
  </si>
  <si>
    <t>Субсидии бюджетам на техническое оснащение региональных и муниципальных музеев</t>
  </si>
  <si>
    <t>2 02 25590 13 0000 150</t>
  </si>
  <si>
    <t>Субсидии бюджетам городских поселений на техническое оснащение региональных и муниципальных музеев</t>
  </si>
  <si>
    <r>
      <t>ОБЪЕМ ПОСТУПЛЕНИЙ ДОХОДОВ БЮДЖЕТА МУНИЦИПАЛЬНОГО ОБРАЗОВАНИЯ 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 НА 2025 ГОД</t>
    </r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</si>
  <si>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</si>
  <si>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от 20 декабря 2024 года № 5-19/149 </t>
  </si>
  <si>
    <t>Изменение</t>
  </si>
  <si>
    <t>2 07 00000 00 0000 000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</si>
  <si>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</si>
  <si>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2 07 05000 13 0000 150</t>
  </si>
  <si>
    <t>2 07 05020 13 0000 150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</si>
  <si>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</si>
  <si>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</si>
  <si>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</si>
  <si>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</si>
  <si>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</si>
  <si>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</si>
  <si>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</si>
  <si>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</si>
  <si>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</si>
  <si>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1 01 02230 01 0000 110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</si>
  <si>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</si>
  <si>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</si>
  <si>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</si>
  <si>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</si>
  <si>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Субсидии бюджетам городских поселений на реализацию народных проектов в сфере доступной среды, прошедших отбор в рамках проекта "Народный бюджет"
</t>
  </si>
  <si>
    <t xml:space="preserve">Субсидии бюджетам городских поселений на реализацию мероприятий по описанию местоположения границ населенных пунктов и территориальных зон 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</si>
  <si>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</si>
  <si>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</si>
  <si>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</si>
  <si>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</si>
  <si>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1 11 05326 13 0000 120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</si>
  <si>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</si>
  <si>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</si>
  <si>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</si>
  <si>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</si>
  <si>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</si>
  <si>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</si>
  <si>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</si>
  <si>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</si>
  <si>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</si>
  <si>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</si>
  <si>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</si>
  <si>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 xml:space="preserve">от 20 августа 2025 года № 5-22/168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</si>
</sst>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7" x14ac:knownFonts="1">
    <font>
      <sz val="10"/>
      <name val="Arial"/>
    </font>
    <font>
      <sz val="10"/>
      <name val="Tahoma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165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top" wrapText="1"/>
    </xf>
    <xf numFmtId="49" fontId="5" fillId="3" borderId="1" xfId="2" applyNumberFormat="1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left" vertical="top" wrapText="1"/>
    </xf>
    <xf numFmtId="166" fontId="3" fillId="0" borderId="1" xfId="2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67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3" borderId="0" xfId="0" applyFont="1" applyFill="1" applyBorder="1"/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166" fontId="5" fillId="3" borderId="1" xfId="1" applyNumberFormat="1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left" vertical="top" wrapText="1"/>
    </xf>
    <xf numFmtId="168" fontId="5" fillId="3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top" wrapText="1"/>
    </xf>
    <xf numFmtId="167" fontId="5" fillId="0" borderId="0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9" fontId="5" fillId="3" borderId="1" xfId="3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5"/>
  <sheetViews>
    <sheetView tabSelected="1" view="pageBreakPreview" zoomScale="80" zoomScaleNormal="90" zoomScaleSheetLayoutView="80" workbookViewId="0">
      <selection activeCell="I6" sqref="I6"/>
    </sheetView>
  </sheetViews>
  <sheetFormatPr defaultColWidth="9" defaultRowHeight="18.75" x14ac:dyDescent="0.3"/>
  <cols>
    <col min="1" max="1" width="30.140625" style="1" customWidth="1"/>
    <col min="2" max="2" width="174.85546875" style="1" customWidth="1"/>
    <col min="3" max="3" width="17.5703125" style="61" hidden="1" customWidth="1"/>
    <col min="4" max="4" width="18.5703125" style="1" hidden="1" customWidth="1"/>
    <col min="5" max="5" width="16.42578125" style="1" customWidth="1"/>
    <col min="6" max="16384" width="9" style="1"/>
  </cols>
  <sheetData>
    <row r="1" spans="1:5" x14ac:dyDescent="0.3">
      <c r="C1" s="69" t="s">
        <v>0</v>
      </c>
      <c r="D1" s="69"/>
      <c r="E1" s="69"/>
    </row>
    <row r="2" spans="1:5" x14ac:dyDescent="0.3">
      <c r="B2" s="70" t="s">
        <v>41</v>
      </c>
      <c r="C2" s="70"/>
      <c r="D2" s="70"/>
      <c r="E2" s="70"/>
    </row>
    <row r="3" spans="1:5" x14ac:dyDescent="0.3">
      <c r="B3" s="70" t="s">
        <v>301</v>
      </c>
      <c r="C3" s="70"/>
      <c r="D3" s="70"/>
      <c r="E3" s="70"/>
    </row>
    <row r="5" spans="1:5" x14ac:dyDescent="0.3">
      <c r="B5" s="69" t="s">
        <v>0</v>
      </c>
      <c r="C5" s="69"/>
      <c r="D5" s="69"/>
      <c r="E5" s="69"/>
    </row>
    <row r="6" spans="1:5" x14ac:dyDescent="0.3">
      <c r="B6" s="69" t="s">
        <v>41</v>
      </c>
      <c r="C6" s="69"/>
      <c r="D6" s="69"/>
      <c r="E6" s="69"/>
    </row>
    <row r="7" spans="1:5" x14ac:dyDescent="0.3">
      <c r="B7" s="69" t="s">
        <v>263</v>
      </c>
      <c r="C7" s="69"/>
      <c r="D7" s="69"/>
      <c r="E7" s="69"/>
    </row>
    <row r="8" spans="1:5" x14ac:dyDescent="0.3">
      <c r="A8" s="37"/>
      <c r="B8" s="38"/>
      <c r="C8" s="39"/>
    </row>
    <row r="9" spans="1:5" x14ac:dyDescent="0.3">
      <c r="A9" s="37"/>
      <c r="B9" s="37"/>
      <c r="C9" s="40"/>
    </row>
    <row r="10" spans="1:5" s="41" customFormat="1" x14ac:dyDescent="0.2">
      <c r="A10" s="68" t="s">
        <v>261</v>
      </c>
      <c r="B10" s="68"/>
      <c r="C10" s="68"/>
      <c r="D10" s="68"/>
      <c r="E10" s="68"/>
    </row>
    <row r="11" spans="1:5" x14ac:dyDescent="0.3">
      <c r="A11" s="36"/>
      <c r="B11" s="36"/>
      <c r="C11" s="42"/>
    </row>
    <row r="12" spans="1:5" x14ac:dyDescent="0.3">
      <c r="A12" s="2"/>
      <c r="B12" s="3"/>
      <c r="C12" s="43"/>
    </row>
    <row r="13" spans="1:5" ht="56.25" x14ac:dyDescent="0.3">
      <c r="A13" s="44" t="s">
        <v>135</v>
      </c>
      <c r="B13" s="45" t="s">
        <v>95</v>
      </c>
      <c r="C13" s="46" t="s">
        <v>96</v>
      </c>
      <c r="D13" s="46" t="s">
        <v>264</v>
      </c>
      <c r="E13" s="46" t="s">
        <v>96</v>
      </c>
    </row>
    <row r="14" spans="1:5" ht="21.75" customHeight="1" x14ac:dyDescent="0.3">
      <c r="A14" s="4" t="s">
        <v>98</v>
      </c>
      <c r="B14" s="5" t="s">
        <v>11</v>
      </c>
      <c r="C14" s="6">
        <f>C15+C40+C30+C44+C52+C60+C88+C100+C79+C56+C109</f>
        <v>198477</v>
      </c>
      <c r="D14" s="6">
        <f>D15+D40+D30+D44+D52+D60+D88+D100+D79+D56+D109</f>
        <v>11213</v>
      </c>
      <c r="E14" s="6">
        <f>C14+D14</f>
        <v>209690</v>
      </c>
    </row>
    <row r="15" spans="1:5" x14ac:dyDescent="0.3">
      <c r="A15" s="7" t="s">
        <v>99</v>
      </c>
      <c r="B15" s="8" t="s">
        <v>92</v>
      </c>
      <c r="C15" s="6">
        <f>C16</f>
        <v>163456</v>
      </c>
      <c r="D15" s="6">
        <f>D16</f>
        <v>8288</v>
      </c>
      <c r="E15" s="6">
        <f>C15+D15</f>
        <v>171744</v>
      </c>
    </row>
    <row r="16" spans="1:5" x14ac:dyDescent="0.3">
      <c r="A16" s="9" t="s">
        <v>100</v>
      </c>
      <c r="B16" s="10" t="s">
        <v>1</v>
      </c>
      <c r="C16" s="11">
        <f>C17+C18+C21+C22+C23+C24+C25+C28+C29+C27+C26+C19+C20</f>
        <v>163456</v>
      </c>
      <c r="D16" s="11">
        <f>D17+D18+D21+D22+D23+D24+D25+D28+D29+D27+D26+D19+D20</f>
        <v>8288</v>
      </c>
      <c r="E16" s="11">
        <f>C16+D16</f>
        <v>171744</v>
      </c>
    </row>
    <row r="17" spans="1:5" ht="114" customHeight="1" x14ac:dyDescent="0.3">
      <c r="A17" s="9" t="s">
        <v>101</v>
      </c>
      <c r="B17" s="12" t="s">
        <v>269</v>
      </c>
      <c r="C17" s="11">
        <v>110000</v>
      </c>
      <c r="D17" s="11">
        <v>-18000</v>
      </c>
      <c r="E17" s="11">
        <f t="shared" ref="E17:E29" si="0">C17+D17</f>
        <v>92000</v>
      </c>
    </row>
    <row r="18" spans="1:5" ht="95.25" customHeight="1" x14ac:dyDescent="0.3">
      <c r="A18" s="9" t="s">
        <v>102</v>
      </c>
      <c r="B18" s="10" t="s">
        <v>270</v>
      </c>
      <c r="C18" s="11">
        <v>341</v>
      </c>
      <c r="D18" s="11"/>
      <c r="E18" s="11">
        <f t="shared" si="0"/>
        <v>341</v>
      </c>
    </row>
    <row r="19" spans="1:5" ht="76.5" customHeight="1" x14ac:dyDescent="0.3">
      <c r="A19" s="9" t="s">
        <v>285</v>
      </c>
      <c r="B19" s="10" t="s">
        <v>286</v>
      </c>
      <c r="C19" s="11"/>
      <c r="D19" s="11">
        <v>75</v>
      </c>
      <c r="E19" s="11">
        <f t="shared" si="0"/>
        <v>75</v>
      </c>
    </row>
    <row r="20" spans="1:5" ht="79.5" customHeight="1" x14ac:dyDescent="0.3">
      <c r="A20" s="9" t="s">
        <v>287</v>
      </c>
      <c r="B20" s="10" t="s">
        <v>288</v>
      </c>
      <c r="C20" s="11"/>
      <c r="D20" s="11">
        <v>28</v>
      </c>
      <c r="E20" s="11">
        <f t="shared" si="0"/>
        <v>28</v>
      </c>
    </row>
    <row r="21" spans="1:5" ht="75.75" customHeight="1" x14ac:dyDescent="0.3">
      <c r="A21" s="9" t="s">
        <v>103</v>
      </c>
      <c r="B21" s="12" t="s">
        <v>271</v>
      </c>
      <c r="C21" s="11">
        <v>850</v>
      </c>
      <c r="D21" s="11"/>
      <c r="E21" s="11">
        <f t="shared" si="0"/>
        <v>850</v>
      </c>
    </row>
    <row r="22" spans="1:5" ht="56.25" hidden="1" x14ac:dyDescent="0.3">
      <c r="A22" s="9" t="s">
        <v>186</v>
      </c>
      <c r="B22" s="12" t="s">
        <v>33</v>
      </c>
      <c r="C22" s="11"/>
      <c r="D22" s="11"/>
      <c r="E22" s="11">
        <f t="shared" si="0"/>
        <v>0</v>
      </c>
    </row>
    <row r="23" spans="1:5" ht="245.25" customHeight="1" x14ac:dyDescent="0.3">
      <c r="A23" s="47" t="s">
        <v>187</v>
      </c>
      <c r="B23" s="10" t="s">
        <v>272</v>
      </c>
      <c r="C23" s="11">
        <v>865</v>
      </c>
      <c r="D23" s="11">
        <v>-215</v>
      </c>
      <c r="E23" s="11">
        <f t="shared" si="0"/>
        <v>650</v>
      </c>
    </row>
    <row r="24" spans="1:5" ht="59.25" customHeight="1" x14ac:dyDescent="0.3">
      <c r="A24" s="47" t="s">
        <v>223</v>
      </c>
      <c r="B24" s="12" t="s">
        <v>273</v>
      </c>
      <c r="C24" s="11">
        <v>800</v>
      </c>
      <c r="D24" s="11"/>
      <c r="E24" s="11">
        <f t="shared" si="0"/>
        <v>800</v>
      </c>
    </row>
    <row r="25" spans="1:5" ht="60.75" customHeight="1" x14ac:dyDescent="0.3">
      <c r="A25" s="47" t="s">
        <v>224</v>
      </c>
      <c r="B25" s="12" t="s">
        <v>274</v>
      </c>
      <c r="C25" s="11">
        <v>900</v>
      </c>
      <c r="D25" s="11"/>
      <c r="E25" s="11">
        <f t="shared" si="0"/>
        <v>900</v>
      </c>
    </row>
    <row r="26" spans="1:5" ht="152.25" customHeight="1" x14ac:dyDescent="0.3">
      <c r="A26" s="47" t="s">
        <v>281</v>
      </c>
      <c r="B26" s="12" t="s">
        <v>282</v>
      </c>
      <c r="C26" s="11"/>
      <c r="D26" s="11">
        <v>100</v>
      </c>
      <c r="E26" s="11">
        <f t="shared" si="0"/>
        <v>100</v>
      </c>
    </row>
    <row r="27" spans="1:5" ht="189" hidden="1" customHeight="1" x14ac:dyDescent="0.3">
      <c r="A27" s="47" t="s">
        <v>279</v>
      </c>
      <c r="B27" s="12" t="s">
        <v>280</v>
      </c>
      <c r="C27" s="11"/>
      <c r="D27" s="11"/>
      <c r="E27" s="11"/>
    </row>
    <row r="28" spans="1:5" ht="40.5" customHeight="1" x14ac:dyDescent="0.3">
      <c r="A28" s="47" t="s">
        <v>275</v>
      </c>
      <c r="B28" s="12" t="s">
        <v>276</v>
      </c>
      <c r="C28" s="11">
        <v>49700</v>
      </c>
      <c r="D28" s="11">
        <v>26300</v>
      </c>
      <c r="E28" s="11">
        <f t="shared" si="0"/>
        <v>76000</v>
      </c>
    </row>
    <row r="29" spans="1:5" ht="38.25" hidden="1" customHeight="1" x14ac:dyDescent="0.3">
      <c r="A29" s="47" t="s">
        <v>278</v>
      </c>
      <c r="B29" s="12" t="s">
        <v>277</v>
      </c>
      <c r="C29" s="11"/>
      <c r="D29" s="11"/>
      <c r="E29" s="11">
        <f t="shared" si="0"/>
        <v>0</v>
      </c>
    </row>
    <row r="30" spans="1:5" ht="23.25" customHeight="1" x14ac:dyDescent="0.3">
      <c r="A30" s="7" t="s">
        <v>104</v>
      </c>
      <c r="B30" s="8" t="s">
        <v>42</v>
      </c>
      <c r="C30" s="6">
        <f>C31</f>
        <v>1723</v>
      </c>
      <c r="D30" s="6">
        <f>D31</f>
        <v>0</v>
      </c>
      <c r="E30" s="6">
        <f>C30+D30</f>
        <v>1723</v>
      </c>
    </row>
    <row r="31" spans="1:5" ht="21.75" customHeight="1" x14ac:dyDescent="0.3">
      <c r="A31" s="9" t="s">
        <v>105</v>
      </c>
      <c r="B31" s="12" t="s">
        <v>43</v>
      </c>
      <c r="C31" s="11">
        <f>C32+C34+C36+C38</f>
        <v>1723</v>
      </c>
      <c r="D31" s="11">
        <f>D32+D34+D36+D38</f>
        <v>0</v>
      </c>
      <c r="E31" s="11">
        <f>C31+D31</f>
        <v>1723</v>
      </c>
    </row>
    <row r="32" spans="1:5" ht="42" customHeight="1" x14ac:dyDescent="0.3">
      <c r="A32" s="13" t="s">
        <v>106</v>
      </c>
      <c r="B32" s="12" t="s">
        <v>44</v>
      </c>
      <c r="C32" s="11">
        <f>C33</f>
        <v>901</v>
      </c>
      <c r="D32" s="11">
        <f>D33</f>
        <v>0</v>
      </c>
      <c r="E32" s="11">
        <f t="shared" ref="E32:E39" si="1">C32+D32</f>
        <v>901</v>
      </c>
    </row>
    <row r="33" spans="1:5" ht="58.5" customHeight="1" x14ac:dyDescent="0.3">
      <c r="A33" s="13" t="s">
        <v>162</v>
      </c>
      <c r="B33" s="12" t="s">
        <v>188</v>
      </c>
      <c r="C33" s="11">
        <v>901</v>
      </c>
      <c r="D33" s="11"/>
      <c r="E33" s="11">
        <f t="shared" si="1"/>
        <v>901</v>
      </c>
    </row>
    <row r="34" spans="1:5" ht="57.75" customHeight="1" x14ac:dyDescent="0.3">
      <c r="A34" s="13" t="s">
        <v>107</v>
      </c>
      <c r="B34" s="12" t="s">
        <v>45</v>
      </c>
      <c r="C34" s="11">
        <f>C35</f>
        <v>4</v>
      </c>
      <c r="D34" s="11">
        <f>D35</f>
        <v>0</v>
      </c>
      <c r="E34" s="11">
        <f t="shared" si="1"/>
        <v>4</v>
      </c>
    </row>
    <row r="35" spans="1:5" ht="77.25" customHeight="1" x14ac:dyDescent="0.3">
      <c r="A35" s="13" t="s">
        <v>163</v>
      </c>
      <c r="B35" s="12" t="s">
        <v>189</v>
      </c>
      <c r="C35" s="11">
        <v>4</v>
      </c>
      <c r="D35" s="11"/>
      <c r="E35" s="11">
        <f t="shared" si="1"/>
        <v>4</v>
      </c>
    </row>
    <row r="36" spans="1:5" ht="42" customHeight="1" x14ac:dyDescent="0.3">
      <c r="A36" s="13" t="s">
        <v>108</v>
      </c>
      <c r="B36" s="12" t="s">
        <v>164</v>
      </c>
      <c r="C36" s="11">
        <f>C37</f>
        <v>910</v>
      </c>
      <c r="D36" s="11">
        <f>D37</f>
        <v>0</v>
      </c>
      <c r="E36" s="11">
        <f t="shared" si="1"/>
        <v>910</v>
      </c>
    </row>
    <row r="37" spans="1:5" ht="57.75" customHeight="1" x14ac:dyDescent="0.3">
      <c r="A37" s="13" t="s">
        <v>165</v>
      </c>
      <c r="B37" s="12" t="s">
        <v>190</v>
      </c>
      <c r="C37" s="11">
        <v>910</v>
      </c>
      <c r="D37" s="11"/>
      <c r="E37" s="11">
        <f t="shared" si="1"/>
        <v>910</v>
      </c>
    </row>
    <row r="38" spans="1:5" ht="39.75" customHeight="1" x14ac:dyDescent="0.3">
      <c r="A38" s="13" t="s">
        <v>136</v>
      </c>
      <c r="B38" s="12" t="s">
        <v>46</v>
      </c>
      <c r="C38" s="11">
        <f>C39</f>
        <v>-92</v>
      </c>
      <c r="D38" s="11">
        <f>D39</f>
        <v>0</v>
      </c>
      <c r="E38" s="11">
        <f t="shared" si="1"/>
        <v>-92</v>
      </c>
    </row>
    <row r="39" spans="1:5" ht="59.25" customHeight="1" x14ac:dyDescent="0.3">
      <c r="A39" s="13" t="s">
        <v>166</v>
      </c>
      <c r="B39" s="12" t="s">
        <v>191</v>
      </c>
      <c r="C39" s="11">
        <v>-92</v>
      </c>
      <c r="D39" s="11"/>
      <c r="E39" s="11">
        <f t="shared" si="1"/>
        <v>-92</v>
      </c>
    </row>
    <row r="40" spans="1:5" ht="21.75" hidden="1" customHeight="1" x14ac:dyDescent="0.3">
      <c r="A40" s="7" t="s">
        <v>159</v>
      </c>
      <c r="B40" s="14" t="s">
        <v>2</v>
      </c>
      <c r="C40" s="6">
        <f>C41</f>
        <v>0</v>
      </c>
      <c r="D40" s="6">
        <f>D41</f>
        <v>0</v>
      </c>
      <c r="E40" s="6"/>
    </row>
    <row r="41" spans="1:5" ht="19.5" hidden="1" customHeight="1" x14ac:dyDescent="0.3">
      <c r="A41" s="9" t="s">
        <v>160</v>
      </c>
      <c r="B41" s="10" t="s">
        <v>3</v>
      </c>
      <c r="C41" s="11">
        <f>C43+C42</f>
        <v>0</v>
      </c>
      <c r="D41" s="11">
        <f>D43+D42</f>
        <v>0</v>
      </c>
      <c r="E41" s="11"/>
    </row>
    <row r="42" spans="1:5" ht="20.25" hidden="1" customHeight="1" x14ac:dyDescent="0.3">
      <c r="A42" s="9" t="s">
        <v>161</v>
      </c>
      <c r="B42" s="10" t="s">
        <v>3</v>
      </c>
      <c r="C42" s="11"/>
      <c r="D42" s="11"/>
      <c r="E42" s="11"/>
    </row>
    <row r="43" spans="1:5" hidden="1" x14ac:dyDescent="0.3">
      <c r="A43" s="9" t="s">
        <v>25</v>
      </c>
      <c r="B43" s="15" t="s">
        <v>26</v>
      </c>
      <c r="C43" s="11"/>
      <c r="D43" s="11"/>
      <c r="E43" s="11"/>
    </row>
    <row r="44" spans="1:5" ht="20.25" customHeight="1" x14ac:dyDescent="0.3">
      <c r="A44" s="7" t="s">
        <v>109</v>
      </c>
      <c r="B44" s="14" t="s">
        <v>91</v>
      </c>
      <c r="C44" s="6">
        <f>C45+C47</f>
        <v>25640</v>
      </c>
      <c r="D44" s="6">
        <f>D45+D47</f>
        <v>1600</v>
      </c>
      <c r="E44" s="6">
        <f>C44+D44</f>
        <v>27240</v>
      </c>
    </row>
    <row r="45" spans="1:5" ht="20.25" customHeight="1" x14ac:dyDescent="0.3">
      <c r="A45" s="16" t="s">
        <v>110</v>
      </c>
      <c r="B45" s="17" t="s">
        <v>4</v>
      </c>
      <c r="C45" s="11">
        <f>C46</f>
        <v>20300</v>
      </c>
      <c r="D45" s="11">
        <f>D46</f>
        <v>1500</v>
      </c>
      <c r="E45" s="11">
        <f>C45+D45</f>
        <v>21800</v>
      </c>
    </row>
    <row r="46" spans="1:5" ht="38.25" customHeight="1" x14ac:dyDescent="0.3">
      <c r="A46" s="16" t="s">
        <v>111</v>
      </c>
      <c r="B46" s="17" t="s">
        <v>68</v>
      </c>
      <c r="C46" s="11">
        <v>20300</v>
      </c>
      <c r="D46" s="11">
        <v>1500</v>
      </c>
      <c r="E46" s="11">
        <f t="shared" ref="E46:E51" si="2">C46+D46</f>
        <v>21800</v>
      </c>
    </row>
    <row r="47" spans="1:5" s="48" customFormat="1" ht="19.5" customHeight="1" x14ac:dyDescent="0.3">
      <c r="A47" s="18" t="s">
        <v>112</v>
      </c>
      <c r="B47" s="19" t="s">
        <v>5</v>
      </c>
      <c r="C47" s="62">
        <f>C48+C50</f>
        <v>5340</v>
      </c>
      <c r="D47" s="62">
        <f>D48+D50</f>
        <v>100</v>
      </c>
      <c r="E47" s="11">
        <f t="shared" si="2"/>
        <v>5440</v>
      </c>
    </row>
    <row r="48" spans="1:5" s="48" customFormat="1" ht="21" customHeight="1" x14ac:dyDescent="0.3">
      <c r="A48" s="18" t="s">
        <v>113</v>
      </c>
      <c r="B48" s="19" t="s">
        <v>69</v>
      </c>
      <c r="C48" s="62">
        <f>C49</f>
        <v>3340</v>
      </c>
      <c r="D48" s="62">
        <f>D49</f>
        <v>0</v>
      </c>
      <c r="E48" s="11">
        <f t="shared" si="2"/>
        <v>3340</v>
      </c>
    </row>
    <row r="49" spans="1:5" s="48" customFormat="1" ht="23.25" customHeight="1" x14ac:dyDescent="0.3">
      <c r="A49" s="18" t="s">
        <v>114</v>
      </c>
      <c r="B49" s="19" t="s">
        <v>70</v>
      </c>
      <c r="C49" s="62">
        <v>3340</v>
      </c>
      <c r="D49" s="62"/>
      <c r="E49" s="11">
        <f t="shared" si="2"/>
        <v>3340</v>
      </c>
    </row>
    <row r="50" spans="1:5" s="48" customFormat="1" ht="20.25" customHeight="1" x14ac:dyDescent="0.3">
      <c r="A50" s="18" t="s">
        <v>115</v>
      </c>
      <c r="B50" s="19" t="s">
        <v>71</v>
      </c>
      <c r="C50" s="62">
        <f>C51</f>
        <v>2000</v>
      </c>
      <c r="D50" s="62">
        <f>D51</f>
        <v>100</v>
      </c>
      <c r="E50" s="11">
        <f t="shared" si="2"/>
        <v>2100</v>
      </c>
    </row>
    <row r="51" spans="1:5" s="48" customFormat="1" ht="24.75" customHeight="1" x14ac:dyDescent="0.3">
      <c r="A51" s="18" t="s">
        <v>116</v>
      </c>
      <c r="B51" s="19" t="s">
        <v>72</v>
      </c>
      <c r="C51" s="62">
        <v>2000</v>
      </c>
      <c r="D51" s="62">
        <v>100</v>
      </c>
      <c r="E51" s="11">
        <f t="shared" si="2"/>
        <v>2100</v>
      </c>
    </row>
    <row r="52" spans="1:5" ht="24.75" hidden="1" customHeight="1" x14ac:dyDescent="0.3">
      <c r="A52" s="20" t="s">
        <v>139</v>
      </c>
      <c r="B52" s="21" t="s">
        <v>37</v>
      </c>
      <c r="C52" s="6">
        <f t="shared" ref="C52:D54" si="3">C53</f>
        <v>0</v>
      </c>
      <c r="D52" s="6">
        <f t="shared" si="3"/>
        <v>0</v>
      </c>
      <c r="E52" s="6"/>
    </row>
    <row r="53" spans="1:5" ht="41.25" hidden="1" customHeight="1" x14ac:dyDescent="0.3">
      <c r="A53" s="9" t="s">
        <v>156</v>
      </c>
      <c r="B53" s="17" t="s">
        <v>38</v>
      </c>
      <c r="C53" s="11">
        <f t="shared" si="3"/>
        <v>0</v>
      </c>
      <c r="D53" s="11">
        <f t="shared" si="3"/>
        <v>0</v>
      </c>
      <c r="E53" s="11"/>
    </row>
    <row r="54" spans="1:5" ht="42.75" hidden="1" customHeight="1" x14ac:dyDescent="0.3">
      <c r="A54" s="9" t="s">
        <v>157</v>
      </c>
      <c r="B54" s="17" t="s">
        <v>39</v>
      </c>
      <c r="C54" s="11">
        <f t="shared" si="3"/>
        <v>0</v>
      </c>
      <c r="D54" s="11">
        <f t="shared" si="3"/>
        <v>0</v>
      </c>
      <c r="E54" s="11"/>
    </row>
    <row r="55" spans="1:5" ht="60.75" hidden="1" customHeight="1" x14ac:dyDescent="0.3">
      <c r="A55" s="9" t="s">
        <v>158</v>
      </c>
      <c r="B55" s="17" t="s">
        <v>40</v>
      </c>
      <c r="C55" s="11"/>
      <c r="D55" s="11"/>
      <c r="E55" s="11"/>
    </row>
    <row r="56" spans="1:5" ht="37.5" hidden="1" x14ac:dyDescent="0.3">
      <c r="A56" s="49" t="s">
        <v>17</v>
      </c>
      <c r="B56" s="50" t="s">
        <v>18</v>
      </c>
      <c r="C56" s="63">
        <f t="shared" ref="C56:D58" si="4">C57</f>
        <v>0</v>
      </c>
      <c r="D56" s="63">
        <f t="shared" si="4"/>
        <v>0</v>
      </c>
      <c r="E56" s="63"/>
    </row>
    <row r="57" spans="1:5" hidden="1" x14ac:dyDescent="0.3">
      <c r="A57" s="51" t="s">
        <v>19</v>
      </c>
      <c r="B57" s="52" t="s">
        <v>20</v>
      </c>
      <c r="C57" s="64">
        <f t="shared" si="4"/>
        <v>0</v>
      </c>
      <c r="D57" s="64">
        <f t="shared" si="4"/>
        <v>0</v>
      </c>
      <c r="E57" s="64"/>
    </row>
    <row r="58" spans="1:5" hidden="1" x14ac:dyDescent="0.3">
      <c r="A58" s="51" t="s">
        <v>21</v>
      </c>
      <c r="B58" s="52" t="s">
        <v>22</v>
      </c>
      <c r="C58" s="64">
        <f t="shared" si="4"/>
        <v>0</v>
      </c>
      <c r="D58" s="64">
        <f t="shared" si="4"/>
        <v>0</v>
      </c>
      <c r="E58" s="64"/>
    </row>
    <row r="59" spans="1:5" hidden="1" x14ac:dyDescent="0.3">
      <c r="A59" s="51" t="s">
        <v>23</v>
      </c>
      <c r="B59" s="52" t="s">
        <v>24</v>
      </c>
      <c r="C59" s="64"/>
      <c r="D59" s="64"/>
      <c r="E59" s="64"/>
    </row>
    <row r="60" spans="1:5" ht="38.25" customHeight="1" x14ac:dyDescent="0.3">
      <c r="A60" s="7" t="s">
        <v>117</v>
      </c>
      <c r="B60" s="14" t="s">
        <v>90</v>
      </c>
      <c r="C60" s="6">
        <f>C61+C68+C74+C71</f>
        <v>5677</v>
      </c>
      <c r="D60" s="6">
        <f>D61+D68+D74+D71</f>
        <v>387</v>
      </c>
      <c r="E60" s="6">
        <f>C60+D60</f>
        <v>6064</v>
      </c>
    </row>
    <row r="61" spans="1:5" ht="57.75" customHeight="1" x14ac:dyDescent="0.3">
      <c r="A61" s="9" t="s">
        <v>118</v>
      </c>
      <c r="B61" s="23" t="s">
        <v>15</v>
      </c>
      <c r="C61" s="11">
        <f>C62+C64+C66</f>
        <v>4827</v>
      </c>
      <c r="D61" s="11">
        <f>D62+D64+D66</f>
        <v>233</v>
      </c>
      <c r="E61" s="11">
        <f>C61+D61</f>
        <v>5060</v>
      </c>
    </row>
    <row r="62" spans="1:5" ht="38.25" customHeight="1" x14ac:dyDescent="0.3">
      <c r="A62" s="9" t="s">
        <v>119</v>
      </c>
      <c r="B62" s="23" t="s">
        <v>7</v>
      </c>
      <c r="C62" s="11">
        <f>C63</f>
        <v>2127</v>
      </c>
      <c r="D62" s="11">
        <f>D63</f>
        <v>53</v>
      </c>
      <c r="E62" s="11">
        <f t="shared" ref="E62:E78" si="5">C62+D62</f>
        <v>2180</v>
      </c>
    </row>
    <row r="63" spans="1:5" ht="42.75" customHeight="1" x14ac:dyDescent="0.3">
      <c r="A63" s="9" t="s">
        <v>120</v>
      </c>
      <c r="B63" s="24" t="s">
        <v>67</v>
      </c>
      <c r="C63" s="11">
        <v>2127</v>
      </c>
      <c r="D63" s="11">
        <v>53</v>
      </c>
      <c r="E63" s="11">
        <f t="shared" si="5"/>
        <v>2180</v>
      </c>
    </row>
    <row r="64" spans="1:5" ht="56.25" hidden="1" x14ac:dyDescent="0.3">
      <c r="A64" s="9" t="s">
        <v>121</v>
      </c>
      <c r="B64" s="23" t="s">
        <v>184</v>
      </c>
      <c r="C64" s="11">
        <f>C65</f>
        <v>0</v>
      </c>
      <c r="D64" s="11">
        <f>D65</f>
        <v>0</v>
      </c>
      <c r="E64" s="11">
        <f t="shared" si="5"/>
        <v>0</v>
      </c>
    </row>
    <row r="65" spans="1:5" ht="37.5" hidden="1" x14ac:dyDescent="0.3">
      <c r="A65" s="9" t="s">
        <v>122</v>
      </c>
      <c r="B65" s="23" t="s">
        <v>66</v>
      </c>
      <c r="C65" s="11"/>
      <c r="D65" s="11"/>
      <c r="E65" s="11">
        <f t="shared" si="5"/>
        <v>0</v>
      </c>
    </row>
    <row r="66" spans="1:5" ht="25.5" customHeight="1" x14ac:dyDescent="0.3">
      <c r="A66" s="9" t="s">
        <v>137</v>
      </c>
      <c r="B66" s="23" t="s">
        <v>225</v>
      </c>
      <c r="C66" s="11">
        <f>C67</f>
        <v>2700</v>
      </c>
      <c r="D66" s="11">
        <f>D67</f>
        <v>180</v>
      </c>
      <c r="E66" s="11">
        <f t="shared" si="5"/>
        <v>2880</v>
      </c>
    </row>
    <row r="67" spans="1:5" ht="23.25" customHeight="1" x14ac:dyDescent="0.3">
      <c r="A67" s="9" t="s">
        <v>138</v>
      </c>
      <c r="B67" s="23" t="s">
        <v>226</v>
      </c>
      <c r="C67" s="11">
        <v>2700</v>
      </c>
      <c r="D67" s="11">
        <v>180</v>
      </c>
      <c r="E67" s="11">
        <f t="shared" si="5"/>
        <v>2880</v>
      </c>
    </row>
    <row r="68" spans="1:5" hidden="1" x14ac:dyDescent="0.3">
      <c r="A68" s="9" t="s">
        <v>123</v>
      </c>
      <c r="B68" s="23" t="s">
        <v>86</v>
      </c>
      <c r="C68" s="11">
        <f t="shared" ref="C68:D69" si="6">C69</f>
        <v>0</v>
      </c>
      <c r="D68" s="11">
        <f t="shared" si="6"/>
        <v>0</v>
      </c>
      <c r="E68" s="11">
        <f t="shared" si="5"/>
        <v>0</v>
      </c>
    </row>
    <row r="69" spans="1:5" ht="37.5" hidden="1" x14ac:dyDescent="0.3">
      <c r="A69" s="9" t="s">
        <v>124</v>
      </c>
      <c r="B69" s="23" t="s">
        <v>87</v>
      </c>
      <c r="C69" s="11">
        <f t="shared" si="6"/>
        <v>0</v>
      </c>
      <c r="D69" s="11">
        <f t="shared" si="6"/>
        <v>0</v>
      </c>
      <c r="E69" s="11">
        <f t="shared" si="5"/>
        <v>0</v>
      </c>
    </row>
    <row r="70" spans="1:5" ht="37.5" hidden="1" x14ac:dyDescent="0.3">
      <c r="A70" s="9" t="s">
        <v>125</v>
      </c>
      <c r="B70" s="23" t="s">
        <v>88</v>
      </c>
      <c r="C70" s="11"/>
      <c r="D70" s="11"/>
      <c r="E70" s="11">
        <f t="shared" si="5"/>
        <v>0</v>
      </c>
    </row>
    <row r="71" spans="1:5" ht="24" customHeight="1" x14ac:dyDescent="0.3">
      <c r="A71" s="9" t="s">
        <v>293</v>
      </c>
      <c r="B71" s="23" t="s">
        <v>294</v>
      </c>
      <c r="C71" s="11">
        <f>C72</f>
        <v>0</v>
      </c>
      <c r="D71" s="11">
        <f>D72</f>
        <v>4</v>
      </c>
      <c r="E71" s="11">
        <f t="shared" si="5"/>
        <v>4</v>
      </c>
    </row>
    <row r="72" spans="1:5" ht="42" customHeight="1" x14ac:dyDescent="0.3">
      <c r="A72" s="9" t="s">
        <v>291</v>
      </c>
      <c r="B72" s="23" t="s">
        <v>292</v>
      </c>
      <c r="C72" s="11">
        <f>C73</f>
        <v>0</v>
      </c>
      <c r="D72" s="11">
        <f>D73</f>
        <v>4</v>
      </c>
      <c r="E72" s="11">
        <f>C72+D72</f>
        <v>4</v>
      </c>
    </row>
    <row r="73" spans="1:5" ht="81.75" customHeight="1" x14ac:dyDescent="0.3">
      <c r="A73" s="9" t="s">
        <v>289</v>
      </c>
      <c r="B73" s="23" t="s">
        <v>290</v>
      </c>
      <c r="C73" s="11"/>
      <c r="D73" s="11">
        <v>4</v>
      </c>
      <c r="E73" s="11">
        <f t="shared" si="5"/>
        <v>4</v>
      </c>
    </row>
    <row r="74" spans="1:5" ht="42" customHeight="1" x14ac:dyDescent="0.3">
      <c r="A74" s="9" t="s">
        <v>167</v>
      </c>
      <c r="B74" s="23" t="s">
        <v>168</v>
      </c>
      <c r="C74" s="11">
        <f>C75+C77</f>
        <v>850</v>
      </c>
      <c r="D74" s="11">
        <f>D75+D77</f>
        <v>150</v>
      </c>
      <c r="E74" s="11">
        <f t="shared" si="5"/>
        <v>1000</v>
      </c>
    </row>
    <row r="75" spans="1:5" ht="40.5" customHeight="1" x14ac:dyDescent="0.3">
      <c r="A75" s="9" t="s">
        <v>169</v>
      </c>
      <c r="B75" s="23" t="s">
        <v>170</v>
      </c>
      <c r="C75" s="11">
        <f>C76</f>
        <v>50</v>
      </c>
      <c r="D75" s="11">
        <f>D76</f>
        <v>50</v>
      </c>
      <c r="E75" s="11">
        <f t="shared" si="5"/>
        <v>100</v>
      </c>
    </row>
    <row r="76" spans="1:5" ht="42.75" customHeight="1" x14ac:dyDescent="0.3">
      <c r="A76" s="9" t="s">
        <v>171</v>
      </c>
      <c r="B76" s="23" t="s">
        <v>172</v>
      </c>
      <c r="C76" s="11">
        <v>50</v>
      </c>
      <c r="D76" s="11">
        <v>50</v>
      </c>
      <c r="E76" s="11">
        <f t="shared" si="5"/>
        <v>100</v>
      </c>
    </row>
    <row r="77" spans="1:5" ht="62.25" customHeight="1" x14ac:dyDescent="0.3">
      <c r="A77" s="9" t="s">
        <v>227</v>
      </c>
      <c r="B77" s="23" t="s">
        <v>228</v>
      </c>
      <c r="C77" s="11">
        <f>C78</f>
        <v>800</v>
      </c>
      <c r="D77" s="11">
        <f>D78</f>
        <v>100</v>
      </c>
      <c r="E77" s="11">
        <f t="shared" si="5"/>
        <v>900</v>
      </c>
    </row>
    <row r="78" spans="1:5" ht="57" customHeight="1" x14ac:dyDescent="0.3">
      <c r="A78" s="9" t="s">
        <v>229</v>
      </c>
      <c r="B78" s="23" t="s">
        <v>230</v>
      </c>
      <c r="C78" s="11">
        <v>800</v>
      </c>
      <c r="D78" s="11">
        <v>100</v>
      </c>
      <c r="E78" s="11">
        <f t="shared" si="5"/>
        <v>900</v>
      </c>
    </row>
    <row r="79" spans="1:5" ht="19.5" customHeight="1" x14ac:dyDescent="0.3">
      <c r="A79" s="22" t="s">
        <v>140</v>
      </c>
      <c r="B79" s="14" t="s">
        <v>155</v>
      </c>
      <c r="C79" s="6">
        <f>C80+C83</f>
        <v>60</v>
      </c>
      <c r="D79" s="6">
        <f>D80+D83</f>
        <v>20</v>
      </c>
      <c r="E79" s="6">
        <f>C79+D79</f>
        <v>80</v>
      </c>
    </row>
    <row r="80" spans="1:5" hidden="1" x14ac:dyDescent="0.3">
      <c r="A80" s="9" t="s">
        <v>31</v>
      </c>
      <c r="B80" s="23" t="s">
        <v>27</v>
      </c>
      <c r="C80" s="11">
        <f t="shared" ref="C80:D81" si="7">C81</f>
        <v>0</v>
      </c>
      <c r="D80" s="11">
        <f t="shared" si="7"/>
        <v>0</v>
      </c>
      <c r="E80" s="11"/>
    </row>
    <row r="81" spans="1:5" hidden="1" x14ac:dyDescent="0.3">
      <c r="A81" s="9" t="s">
        <v>32</v>
      </c>
      <c r="B81" s="23" t="s">
        <v>28</v>
      </c>
      <c r="C81" s="11">
        <f t="shared" si="7"/>
        <v>0</v>
      </c>
      <c r="D81" s="11">
        <f t="shared" si="7"/>
        <v>0</v>
      </c>
      <c r="E81" s="11"/>
    </row>
    <row r="82" spans="1:5" hidden="1" x14ac:dyDescent="0.3">
      <c r="A82" s="9" t="s">
        <v>77</v>
      </c>
      <c r="B82" s="23" t="s">
        <v>78</v>
      </c>
      <c r="C82" s="11"/>
      <c r="D82" s="11"/>
      <c r="E82" s="11"/>
    </row>
    <row r="83" spans="1:5" x14ac:dyDescent="0.3">
      <c r="A83" s="9" t="s">
        <v>141</v>
      </c>
      <c r="B83" s="23" t="s">
        <v>29</v>
      </c>
      <c r="C83" s="11">
        <f>C86+C84</f>
        <v>60</v>
      </c>
      <c r="D83" s="11">
        <f>D86+D84</f>
        <v>20</v>
      </c>
      <c r="E83" s="11">
        <f>C83+D83</f>
        <v>80</v>
      </c>
    </row>
    <row r="84" spans="1:5" hidden="1" x14ac:dyDescent="0.3">
      <c r="A84" s="9" t="s">
        <v>231</v>
      </c>
      <c r="B84" s="23" t="s">
        <v>36</v>
      </c>
      <c r="C84" s="11">
        <f>C85</f>
        <v>0</v>
      </c>
      <c r="D84" s="11">
        <f>D85</f>
        <v>0</v>
      </c>
      <c r="E84" s="11">
        <f t="shared" ref="E84:E87" si="8">C84+D84</f>
        <v>0</v>
      </c>
    </row>
    <row r="85" spans="1:5" hidden="1" x14ac:dyDescent="0.3">
      <c r="A85" s="9" t="s">
        <v>232</v>
      </c>
      <c r="B85" s="23" t="s">
        <v>65</v>
      </c>
      <c r="C85" s="11"/>
      <c r="D85" s="11"/>
      <c r="E85" s="11">
        <f t="shared" si="8"/>
        <v>0</v>
      </c>
    </row>
    <row r="86" spans="1:5" x14ac:dyDescent="0.3">
      <c r="A86" s="9" t="s">
        <v>142</v>
      </c>
      <c r="B86" s="23" t="s">
        <v>30</v>
      </c>
      <c r="C86" s="11">
        <f>C87</f>
        <v>60</v>
      </c>
      <c r="D86" s="11">
        <f>D87</f>
        <v>20</v>
      </c>
      <c r="E86" s="11">
        <f t="shared" si="8"/>
        <v>80</v>
      </c>
    </row>
    <row r="87" spans="1:5" x14ac:dyDescent="0.3">
      <c r="A87" s="9" t="s">
        <v>143</v>
      </c>
      <c r="B87" s="23" t="s">
        <v>76</v>
      </c>
      <c r="C87" s="11">
        <v>60</v>
      </c>
      <c r="D87" s="11">
        <v>20</v>
      </c>
      <c r="E87" s="11">
        <f t="shared" si="8"/>
        <v>80</v>
      </c>
    </row>
    <row r="88" spans="1:5" ht="19.5" customHeight="1" x14ac:dyDescent="0.3">
      <c r="A88" s="7" t="s">
        <v>126</v>
      </c>
      <c r="B88" s="14" t="s">
        <v>89</v>
      </c>
      <c r="C88" s="6">
        <f>C97+C92+C89</f>
        <v>1921</v>
      </c>
      <c r="D88" s="6">
        <f>D97+D92+D89</f>
        <v>51</v>
      </c>
      <c r="E88" s="6">
        <f>C88+D88</f>
        <v>1972</v>
      </c>
    </row>
    <row r="89" spans="1:5" ht="40.5" customHeight="1" x14ac:dyDescent="0.3">
      <c r="A89" s="9" t="s">
        <v>221</v>
      </c>
      <c r="B89" s="10" t="s">
        <v>53</v>
      </c>
      <c r="C89" s="11">
        <f t="shared" ref="C89:D90" si="9">C90</f>
        <v>1260</v>
      </c>
      <c r="D89" s="11">
        <f t="shared" si="9"/>
        <v>0</v>
      </c>
      <c r="E89" s="11">
        <f>C89+D89</f>
        <v>1260</v>
      </c>
    </row>
    <row r="90" spans="1:5" ht="57.75" customHeight="1" x14ac:dyDescent="0.3">
      <c r="A90" s="9" t="s">
        <v>220</v>
      </c>
      <c r="B90" s="10" t="s">
        <v>64</v>
      </c>
      <c r="C90" s="11">
        <f t="shared" si="9"/>
        <v>1260</v>
      </c>
      <c r="D90" s="11">
        <f t="shared" si="9"/>
        <v>0</v>
      </c>
      <c r="E90" s="11">
        <f t="shared" ref="E90:E113" si="10">C90+D90</f>
        <v>1260</v>
      </c>
    </row>
    <row r="91" spans="1:5" ht="55.5" customHeight="1" x14ac:dyDescent="0.3">
      <c r="A91" s="9" t="s">
        <v>219</v>
      </c>
      <c r="B91" s="10" t="s">
        <v>63</v>
      </c>
      <c r="C91" s="11">
        <v>1260</v>
      </c>
      <c r="D91" s="11"/>
      <c r="E91" s="11">
        <f t="shared" si="10"/>
        <v>1260</v>
      </c>
    </row>
    <row r="92" spans="1:5" ht="23.25" customHeight="1" x14ac:dyDescent="0.3">
      <c r="A92" s="13" t="s">
        <v>127</v>
      </c>
      <c r="B92" s="23" t="s">
        <v>52</v>
      </c>
      <c r="C92" s="11">
        <f>C93+C95</f>
        <v>562</v>
      </c>
      <c r="D92" s="11">
        <f>D93+D95</f>
        <v>0</v>
      </c>
      <c r="E92" s="11">
        <f t="shared" si="10"/>
        <v>562</v>
      </c>
    </row>
    <row r="93" spans="1:5" ht="24.75" customHeight="1" x14ac:dyDescent="0.3">
      <c r="A93" s="13" t="s">
        <v>128</v>
      </c>
      <c r="B93" s="23" t="s">
        <v>10</v>
      </c>
      <c r="C93" s="11">
        <f>C94</f>
        <v>446</v>
      </c>
      <c r="D93" s="11">
        <f>D94</f>
        <v>0</v>
      </c>
      <c r="E93" s="11">
        <f t="shared" si="10"/>
        <v>446</v>
      </c>
    </row>
    <row r="94" spans="1:5" ht="39.75" customHeight="1" x14ac:dyDescent="0.3">
      <c r="A94" s="13" t="s">
        <v>129</v>
      </c>
      <c r="B94" s="24" t="s">
        <v>62</v>
      </c>
      <c r="C94" s="11">
        <v>446</v>
      </c>
      <c r="D94" s="11"/>
      <c r="E94" s="11">
        <f t="shared" si="10"/>
        <v>446</v>
      </c>
    </row>
    <row r="95" spans="1:5" ht="41.25" customHeight="1" x14ac:dyDescent="0.3">
      <c r="A95" s="13" t="s">
        <v>233</v>
      </c>
      <c r="B95" s="23" t="s">
        <v>234</v>
      </c>
      <c r="C95" s="11">
        <f>C96</f>
        <v>116</v>
      </c>
      <c r="D95" s="11">
        <f>D96</f>
        <v>0</v>
      </c>
      <c r="E95" s="11">
        <f t="shared" si="10"/>
        <v>116</v>
      </c>
    </row>
    <row r="96" spans="1:5" ht="41.25" customHeight="1" x14ac:dyDescent="0.3">
      <c r="A96" s="13" t="s">
        <v>235</v>
      </c>
      <c r="B96" s="23" t="s">
        <v>236</v>
      </c>
      <c r="C96" s="11">
        <v>116</v>
      </c>
      <c r="D96" s="11"/>
      <c r="E96" s="11">
        <f t="shared" si="10"/>
        <v>116</v>
      </c>
    </row>
    <row r="97" spans="1:5" ht="39.75" customHeight="1" x14ac:dyDescent="0.3">
      <c r="A97" s="13" t="s">
        <v>193</v>
      </c>
      <c r="B97" s="23" t="s">
        <v>194</v>
      </c>
      <c r="C97" s="11">
        <f t="shared" ref="C97:D98" si="11">C98</f>
        <v>99</v>
      </c>
      <c r="D97" s="11">
        <f t="shared" si="11"/>
        <v>51</v>
      </c>
      <c r="E97" s="11">
        <f t="shared" si="10"/>
        <v>150</v>
      </c>
    </row>
    <row r="98" spans="1:5" ht="38.25" customHeight="1" x14ac:dyDescent="0.3">
      <c r="A98" s="13" t="s">
        <v>197</v>
      </c>
      <c r="B98" s="23" t="s">
        <v>195</v>
      </c>
      <c r="C98" s="11">
        <f t="shared" si="11"/>
        <v>99</v>
      </c>
      <c r="D98" s="11">
        <f t="shared" si="11"/>
        <v>51</v>
      </c>
      <c r="E98" s="11">
        <f t="shared" si="10"/>
        <v>150</v>
      </c>
    </row>
    <row r="99" spans="1:5" ht="39.75" customHeight="1" x14ac:dyDescent="0.3">
      <c r="A99" s="13" t="s">
        <v>192</v>
      </c>
      <c r="B99" s="23" t="s">
        <v>196</v>
      </c>
      <c r="C99" s="11">
        <v>99</v>
      </c>
      <c r="D99" s="11">
        <v>51</v>
      </c>
      <c r="E99" s="11">
        <f t="shared" si="10"/>
        <v>150</v>
      </c>
    </row>
    <row r="100" spans="1:5" x14ac:dyDescent="0.3">
      <c r="A100" s="7" t="s">
        <v>144</v>
      </c>
      <c r="B100" s="14" t="s">
        <v>34</v>
      </c>
      <c r="C100" s="6">
        <f>C101+C106</f>
        <v>0</v>
      </c>
      <c r="D100" s="6">
        <f>D101+D106</f>
        <v>730</v>
      </c>
      <c r="E100" s="66">
        <f t="shared" si="10"/>
        <v>730</v>
      </c>
    </row>
    <row r="101" spans="1:5" ht="59.25" customHeight="1" x14ac:dyDescent="0.3">
      <c r="A101" s="53" t="s">
        <v>237</v>
      </c>
      <c r="B101" s="23" t="s">
        <v>238</v>
      </c>
      <c r="C101" s="11">
        <f>C102+C104</f>
        <v>0</v>
      </c>
      <c r="D101" s="11">
        <f>D102+D104</f>
        <v>730</v>
      </c>
      <c r="E101" s="11">
        <f t="shared" si="10"/>
        <v>730</v>
      </c>
    </row>
    <row r="102" spans="1:5" ht="42" customHeight="1" x14ac:dyDescent="0.3">
      <c r="A102" s="53" t="s">
        <v>239</v>
      </c>
      <c r="B102" s="23" t="s">
        <v>240</v>
      </c>
      <c r="C102" s="11">
        <f t="shared" ref="C102:D102" si="12">C103</f>
        <v>0</v>
      </c>
      <c r="D102" s="11">
        <f t="shared" si="12"/>
        <v>700</v>
      </c>
      <c r="E102" s="11">
        <f t="shared" si="10"/>
        <v>700</v>
      </c>
    </row>
    <row r="103" spans="1:5" ht="41.25" customHeight="1" x14ac:dyDescent="0.3">
      <c r="A103" s="53" t="s">
        <v>241</v>
      </c>
      <c r="B103" s="23" t="s">
        <v>242</v>
      </c>
      <c r="C103" s="11">
        <v>0</v>
      </c>
      <c r="D103" s="11">
        <v>700</v>
      </c>
      <c r="E103" s="11">
        <f t="shared" si="10"/>
        <v>700</v>
      </c>
    </row>
    <row r="104" spans="1:5" ht="39" customHeight="1" x14ac:dyDescent="0.3">
      <c r="A104" s="53" t="s">
        <v>243</v>
      </c>
      <c r="B104" s="23" t="s">
        <v>244</v>
      </c>
      <c r="C104" s="11">
        <f>C105</f>
        <v>0</v>
      </c>
      <c r="D104" s="11">
        <f>D105</f>
        <v>30</v>
      </c>
      <c r="E104" s="11">
        <f t="shared" si="10"/>
        <v>30</v>
      </c>
    </row>
    <row r="105" spans="1:5" ht="38.25" customHeight="1" x14ac:dyDescent="0.3">
      <c r="A105" s="53" t="s">
        <v>245</v>
      </c>
      <c r="B105" s="23" t="s">
        <v>246</v>
      </c>
      <c r="C105" s="11">
        <v>0</v>
      </c>
      <c r="D105" s="11">
        <v>30</v>
      </c>
      <c r="E105" s="11">
        <f t="shared" si="10"/>
        <v>30</v>
      </c>
    </row>
    <row r="106" spans="1:5" ht="31.5" hidden="1" customHeight="1" x14ac:dyDescent="0.3">
      <c r="A106" s="53" t="s">
        <v>299</v>
      </c>
      <c r="B106" s="23" t="s">
        <v>300</v>
      </c>
      <c r="C106" s="11">
        <f>C107</f>
        <v>0</v>
      </c>
      <c r="D106" s="11">
        <f>D107</f>
        <v>0</v>
      </c>
      <c r="E106" s="11">
        <f t="shared" si="10"/>
        <v>0</v>
      </c>
    </row>
    <row r="107" spans="1:5" ht="38.25" hidden="1" customHeight="1" x14ac:dyDescent="0.3">
      <c r="A107" s="53" t="s">
        <v>297</v>
      </c>
      <c r="B107" s="23" t="s">
        <v>298</v>
      </c>
      <c r="C107" s="11">
        <f>C108</f>
        <v>0</v>
      </c>
      <c r="D107" s="11">
        <f>D108</f>
        <v>0</v>
      </c>
      <c r="E107" s="11">
        <f t="shared" si="10"/>
        <v>0</v>
      </c>
    </row>
    <row r="108" spans="1:5" ht="38.25" hidden="1" customHeight="1" x14ac:dyDescent="0.3">
      <c r="A108" s="53" t="s">
        <v>295</v>
      </c>
      <c r="B108" s="23" t="s">
        <v>296</v>
      </c>
      <c r="C108" s="11"/>
      <c r="D108" s="11"/>
      <c r="E108" s="11">
        <f t="shared" si="10"/>
        <v>0</v>
      </c>
    </row>
    <row r="109" spans="1:5" s="56" customFormat="1" ht="18.75" customHeight="1" x14ac:dyDescent="0.3">
      <c r="A109" s="54" t="s">
        <v>130</v>
      </c>
      <c r="B109" s="55" t="s">
        <v>81</v>
      </c>
      <c r="C109" s="6">
        <f>C110+C112</f>
        <v>0</v>
      </c>
      <c r="D109" s="6">
        <f>D110+D112</f>
        <v>137</v>
      </c>
      <c r="E109" s="66">
        <f t="shared" si="10"/>
        <v>137</v>
      </c>
    </row>
    <row r="110" spans="1:5" x14ac:dyDescent="0.3">
      <c r="A110" s="13" t="s">
        <v>131</v>
      </c>
      <c r="B110" s="23" t="s">
        <v>82</v>
      </c>
      <c r="C110" s="11">
        <f>C111</f>
        <v>0</v>
      </c>
      <c r="D110" s="11">
        <f>D111</f>
        <v>137</v>
      </c>
      <c r="E110" s="11">
        <f t="shared" si="10"/>
        <v>137</v>
      </c>
    </row>
    <row r="111" spans="1:5" x14ac:dyDescent="0.3">
      <c r="A111" s="13" t="s">
        <v>132</v>
      </c>
      <c r="B111" s="23" t="s">
        <v>83</v>
      </c>
      <c r="C111" s="11"/>
      <c r="D111" s="11">
        <v>137</v>
      </c>
      <c r="E111" s="11">
        <f t="shared" si="10"/>
        <v>137</v>
      </c>
    </row>
    <row r="112" spans="1:5" ht="20.25" hidden="1" customHeight="1" x14ac:dyDescent="0.3">
      <c r="A112" s="13" t="s">
        <v>218</v>
      </c>
      <c r="B112" s="23" t="s">
        <v>217</v>
      </c>
      <c r="C112" s="11">
        <f>C113</f>
        <v>0</v>
      </c>
      <c r="D112" s="11">
        <f>D113</f>
        <v>0</v>
      </c>
      <c r="E112" s="11">
        <f t="shared" si="10"/>
        <v>0</v>
      </c>
    </row>
    <row r="113" spans="1:5" ht="21" hidden="1" customHeight="1" x14ac:dyDescent="0.3">
      <c r="A113" s="13" t="s">
        <v>216</v>
      </c>
      <c r="B113" s="23" t="s">
        <v>215</v>
      </c>
      <c r="C113" s="11"/>
      <c r="D113" s="11"/>
      <c r="E113" s="11">
        <f t="shared" si="10"/>
        <v>0</v>
      </c>
    </row>
    <row r="114" spans="1:5" ht="20.25" customHeight="1" x14ac:dyDescent="0.3">
      <c r="A114" s="4" t="s">
        <v>133</v>
      </c>
      <c r="B114" s="5" t="s">
        <v>6</v>
      </c>
      <c r="C114" s="6">
        <f>C115+C159+C162+C156</f>
        <v>52603.9</v>
      </c>
      <c r="D114" s="6">
        <f>D115+D159+D162+D156</f>
        <v>852.59999999999991</v>
      </c>
      <c r="E114" s="6">
        <f>C114+D114</f>
        <v>53456.5</v>
      </c>
    </row>
    <row r="115" spans="1:5" ht="22.5" customHeight="1" x14ac:dyDescent="0.3">
      <c r="A115" s="7" t="s">
        <v>134</v>
      </c>
      <c r="B115" s="8" t="s">
        <v>61</v>
      </c>
      <c r="C115" s="6">
        <f>C116+C123+C149+C146</f>
        <v>52550.6</v>
      </c>
      <c r="D115" s="6">
        <f>D116+D123+D149+D146</f>
        <v>852.59999999999991</v>
      </c>
      <c r="E115" s="6">
        <f t="shared" ref="E115:E116" si="13">C115+D115</f>
        <v>53403.199999999997</v>
      </c>
    </row>
    <row r="116" spans="1:5" s="56" customFormat="1" ht="20.25" customHeight="1" x14ac:dyDescent="0.3">
      <c r="A116" s="7" t="s">
        <v>145</v>
      </c>
      <c r="B116" s="14" t="s">
        <v>97</v>
      </c>
      <c r="C116" s="6">
        <f>C117+C119+C121</f>
        <v>1101.3</v>
      </c>
      <c r="D116" s="6">
        <f>D117+D119+D121</f>
        <v>0</v>
      </c>
      <c r="E116" s="6">
        <f t="shared" si="13"/>
        <v>1101.3</v>
      </c>
    </row>
    <row r="117" spans="1:5" hidden="1" x14ac:dyDescent="0.3">
      <c r="A117" s="9" t="s">
        <v>146</v>
      </c>
      <c r="B117" s="10" t="s">
        <v>79</v>
      </c>
      <c r="C117" s="11">
        <f>C118</f>
        <v>0</v>
      </c>
      <c r="D117" s="11">
        <f>D118</f>
        <v>0</v>
      </c>
      <c r="E117" s="11"/>
    </row>
    <row r="118" spans="1:5" hidden="1" x14ac:dyDescent="0.3">
      <c r="A118" s="25" t="s">
        <v>147</v>
      </c>
      <c r="B118" s="26" t="s">
        <v>173</v>
      </c>
      <c r="C118" s="11">
        <v>0</v>
      </c>
      <c r="D118" s="11">
        <v>0</v>
      </c>
      <c r="E118" s="11"/>
    </row>
    <row r="119" spans="1:5" hidden="1" x14ac:dyDescent="0.3">
      <c r="A119" s="27" t="s">
        <v>148</v>
      </c>
      <c r="B119" s="28" t="s">
        <v>8</v>
      </c>
      <c r="C119" s="11">
        <f>C120</f>
        <v>0</v>
      </c>
      <c r="D119" s="11">
        <f>D120</f>
        <v>0</v>
      </c>
      <c r="E119" s="11"/>
    </row>
    <row r="120" spans="1:5" hidden="1" x14ac:dyDescent="0.3">
      <c r="A120" s="27" t="s">
        <v>149</v>
      </c>
      <c r="B120" s="28" t="s">
        <v>75</v>
      </c>
      <c r="C120" s="11"/>
      <c r="D120" s="11"/>
      <c r="E120" s="11"/>
    </row>
    <row r="121" spans="1:5" ht="28.5" customHeight="1" x14ac:dyDescent="0.3">
      <c r="A121" s="27" t="s">
        <v>175</v>
      </c>
      <c r="B121" s="28" t="s">
        <v>176</v>
      </c>
      <c r="C121" s="11">
        <f>C122</f>
        <v>1101.3</v>
      </c>
      <c r="D121" s="11">
        <f>D122</f>
        <v>0</v>
      </c>
      <c r="E121" s="11">
        <f>C121+D121</f>
        <v>1101.3</v>
      </c>
    </row>
    <row r="122" spans="1:5" ht="24.75" customHeight="1" x14ac:dyDescent="0.3">
      <c r="A122" s="27" t="s">
        <v>177</v>
      </c>
      <c r="B122" s="28" t="s">
        <v>178</v>
      </c>
      <c r="C122" s="11">
        <v>1101.3</v>
      </c>
      <c r="D122" s="11"/>
      <c r="E122" s="11">
        <f>C122+D122</f>
        <v>1101.3</v>
      </c>
    </row>
    <row r="123" spans="1:5" s="56" customFormat="1" ht="21" customHeight="1" x14ac:dyDescent="0.3">
      <c r="A123" s="29" t="s">
        <v>150</v>
      </c>
      <c r="B123" s="8" t="s">
        <v>47</v>
      </c>
      <c r="C123" s="6">
        <f>C124+C137+C128+C126+C134+C130</f>
        <v>51449.299999999996</v>
      </c>
      <c r="D123" s="6">
        <f>D124+D137+D128+D126+D134+D130</f>
        <v>-737.40000000000009</v>
      </c>
      <c r="E123" s="6">
        <f>C123+D123</f>
        <v>50711.899999999994</v>
      </c>
    </row>
    <row r="124" spans="1:5" hidden="1" x14ac:dyDescent="0.3">
      <c r="A124" s="27" t="s">
        <v>214</v>
      </c>
      <c r="B124" s="12" t="s">
        <v>85</v>
      </c>
      <c r="C124" s="11">
        <f>C125</f>
        <v>0</v>
      </c>
      <c r="D124" s="11">
        <f>D125</f>
        <v>0</v>
      </c>
      <c r="E124" s="11"/>
    </row>
    <row r="125" spans="1:5" hidden="1" x14ac:dyDescent="0.3">
      <c r="A125" s="27" t="s">
        <v>213</v>
      </c>
      <c r="B125" s="12" t="s">
        <v>84</v>
      </c>
      <c r="C125" s="11"/>
      <c r="D125" s="11"/>
      <c r="E125" s="11"/>
    </row>
    <row r="126" spans="1:5" ht="23.25" hidden="1" customHeight="1" x14ac:dyDescent="0.3">
      <c r="A126" s="27" t="s">
        <v>212</v>
      </c>
      <c r="B126" s="12" t="s">
        <v>211</v>
      </c>
      <c r="C126" s="11">
        <f>C127</f>
        <v>0</v>
      </c>
      <c r="D126" s="11">
        <f>D127</f>
        <v>0</v>
      </c>
      <c r="E126" s="11"/>
    </row>
    <row r="127" spans="1:5" ht="33" hidden="1" customHeight="1" x14ac:dyDescent="0.3">
      <c r="A127" s="27" t="s">
        <v>210</v>
      </c>
      <c r="B127" s="12" t="s">
        <v>209</v>
      </c>
      <c r="C127" s="11"/>
      <c r="D127" s="11"/>
      <c r="E127" s="11"/>
    </row>
    <row r="128" spans="1:5" ht="26.25" customHeight="1" x14ac:dyDescent="0.3">
      <c r="A128" s="27" t="s">
        <v>151</v>
      </c>
      <c r="B128" s="12" t="s">
        <v>180</v>
      </c>
      <c r="C128" s="11">
        <f>C129</f>
        <v>13321.6</v>
      </c>
      <c r="D128" s="11">
        <f>D129</f>
        <v>-792.2</v>
      </c>
      <c r="E128" s="11">
        <f>C128+D128</f>
        <v>12529.4</v>
      </c>
    </row>
    <row r="129" spans="1:5" ht="25.5" customHeight="1" x14ac:dyDescent="0.3">
      <c r="A129" s="27" t="s">
        <v>152</v>
      </c>
      <c r="B129" s="12" t="s">
        <v>179</v>
      </c>
      <c r="C129" s="11">
        <v>13321.6</v>
      </c>
      <c r="D129" s="11">
        <v>-792.2</v>
      </c>
      <c r="E129" s="11">
        <f t="shared" ref="E129:E161" si="14">C129+D129</f>
        <v>12529.4</v>
      </c>
    </row>
    <row r="130" spans="1:5" ht="25.5" hidden="1" customHeight="1" x14ac:dyDescent="0.3">
      <c r="A130" s="27" t="s">
        <v>257</v>
      </c>
      <c r="B130" s="12" t="s">
        <v>258</v>
      </c>
      <c r="C130" s="11">
        <f>C131</f>
        <v>0</v>
      </c>
      <c r="D130" s="11">
        <f>D131</f>
        <v>0</v>
      </c>
      <c r="E130" s="11">
        <f t="shared" si="14"/>
        <v>0</v>
      </c>
    </row>
    <row r="131" spans="1:5" ht="26.25" hidden="1" customHeight="1" x14ac:dyDescent="0.3">
      <c r="A131" s="27" t="s">
        <v>259</v>
      </c>
      <c r="B131" s="12" t="s">
        <v>260</v>
      </c>
      <c r="C131" s="11"/>
      <c r="D131" s="11"/>
      <c r="E131" s="11">
        <f t="shared" si="14"/>
        <v>0</v>
      </c>
    </row>
    <row r="132" spans="1:5" ht="29.25" hidden="1" customHeight="1" x14ac:dyDescent="0.3">
      <c r="A132" s="27" t="s">
        <v>247</v>
      </c>
      <c r="B132" s="12" t="s">
        <v>248</v>
      </c>
      <c r="C132" s="11"/>
      <c r="D132" s="11"/>
      <c r="E132" s="11">
        <f t="shared" si="14"/>
        <v>0</v>
      </c>
    </row>
    <row r="133" spans="1:5" ht="39" hidden="1" customHeight="1" x14ac:dyDescent="0.3">
      <c r="A133" s="27" t="s">
        <v>249</v>
      </c>
      <c r="B133" s="12" t="s">
        <v>250</v>
      </c>
      <c r="C133" s="11"/>
      <c r="D133" s="11"/>
      <c r="E133" s="11">
        <f t="shared" si="14"/>
        <v>0</v>
      </c>
    </row>
    <row r="134" spans="1:5" ht="42" hidden="1" customHeight="1" x14ac:dyDescent="0.3">
      <c r="A134" s="27" t="s">
        <v>183</v>
      </c>
      <c r="B134" s="12" t="s">
        <v>185</v>
      </c>
      <c r="C134" s="11">
        <f t="shared" ref="C134:D135" si="15">C135</f>
        <v>0</v>
      </c>
      <c r="D134" s="11">
        <f t="shared" si="15"/>
        <v>0</v>
      </c>
      <c r="E134" s="11">
        <f t="shared" si="14"/>
        <v>0</v>
      </c>
    </row>
    <row r="135" spans="1:5" hidden="1" x14ac:dyDescent="0.3">
      <c r="A135" s="27" t="s">
        <v>181</v>
      </c>
      <c r="B135" s="12" t="s">
        <v>182</v>
      </c>
      <c r="C135" s="11">
        <f t="shared" si="15"/>
        <v>0</v>
      </c>
      <c r="D135" s="11">
        <f t="shared" si="15"/>
        <v>0</v>
      </c>
      <c r="E135" s="11">
        <f t="shared" si="14"/>
        <v>0</v>
      </c>
    </row>
    <row r="136" spans="1:5" ht="37.5" hidden="1" x14ac:dyDescent="0.3">
      <c r="A136" s="27" t="s">
        <v>181</v>
      </c>
      <c r="B136" s="12" t="s">
        <v>174</v>
      </c>
      <c r="C136" s="11"/>
      <c r="D136" s="11"/>
      <c r="E136" s="11">
        <f t="shared" si="14"/>
        <v>0</v>
      </c>
    </row>
    <row r="137" spans="1:5" ht="22.5" customHeight="1" x14ac:dyDescent="0.3">
      <c r="A137" s="30" t="s">
        <v>153</v>
      </c>
      <c r="B137" s="31" t="s">
        <v>16</v>
      </c>
      <c r="C137" s="11">
        <f>C138</f>
        <v>38127.699999999997</v>
      </c>
      <c r="D137" s="11">
        <f>D138</f>
        <v>54.800000000000004</v>
      </c>
      <c r="E137" s="11">
        <f t="shared" si="14"/>
        <v>38182.5</v>
      </c>
    </row>
    <row r="138" spans="1:5" ht="21" customHeight="1" x14ac:dyDescent="0.3">
      <c r="A138" s="30" t="s">
        <v>154</v>
      </c>
      <c r="B138" s="31" t="s">
        <v>60</v>
      </c>
      <c r="C138" s="11">
        <f>SUM(C139:C145)</f>
        <v>38127.699999999997</v>
      </c>
      <c r="D138" s="11">
        <f>SUM(D139:D145)</f>
        <v>54.800000000000004</v>
      </c>
      <c r="E138" s="11">
        <f t="shared" si="14"/>
        <v>38182.5</v>
      </c>
    </row>
    <row r="139" spans="1:5" ht="22.5" customHeight="1" x14ac:dyDescent="0.3">
      <c r="A139" s="30" t="s">
        <v>154</v>
      </c>
      <c r="B139" s="31" t="s">
        <v>59</v>
      </c>
      <c r="C139" s="11">
        <v>1153.2</v>
      </c>
      <c r="D139" s="11"/>
      <c r="E139" s="11">
        <f t="shared" si="14"/>
        <v>1153.2</v>
      </c>
    </row>
    <row r="140" spans="1:5" ht="23.25" hidden="1" customHeight="1" x14ac:dyDescent="0.3">
      <c r="A140" s="30" t="s">
        <v>154</v>
      </c>
      <c r="B140" s="31" t="s">
        <v>222</v>
      </c>
      <c r="C140" s="11"/>
      <c r="D140" s="11"/>
      <c r="E140" s="11">
        <f t="shared" si="14"/>
        <v>0</v>
      </c>
    </row>
    <row r="141" spans="1:5" ht="38.25" customHeight="1" x14ac:dyDescent="0.3">
      <c r="A141" s="30" t="s">
        <v>154</v>
      </c>
      <c r="B141" s="31" t="s">
        <v>174</v>
      </c>
      <c r="C141" s="11">
        <v>34436</v>
      </c>
      <c r="D141" s="11"/>
      <c r="E141" s="11">
        <f t="shared" si="14"/>
        <v>34436</v>
      </c>
    </row>
    <row r="142" spans="1:5" ht="23.25" customHeight="1" x14ac:dyDescent="0.3">
      <c r="A142" s="30" t="s">
        <v>154</v>
      </c>
      <c r="B142" s="31" t="s">
        <v>198</v>
      </c>
      <c r="C142" s="65">
        <v>120</v>
      </c>
      <c r="D142" s="65"/>
      <c r="E142" s="11">
        <f t="shared" si="14"/>
        <v>120</v>
      </c>
    </row>
    <row r="143" spans="1:5" s="48" customFormat="1" ht="39" hidden="1" customHeight="1" x14ac:dyDescent="0.3">
      <c r="A143" s="57" t="s">
        <v>154</v>
      </c>
      <c r="B143" s="58" t="s">
        <v>262</v>
      </c>
      <c r="C143" s="59">
        <v>17.100000000000001</v>
      </c>
      <c r="D143" s="59">
        <v>-17.100000000000001</v>
      </c>
      <c r="E143" s="11">
        <f t="shared" si="14"/>
        <v>0</v>
      </c>
    </row>
    <row r="144" spans="1:5" s="48" customFormat="1" ht="26.25" customHeight="1" x14ac:dyDescent="0.3">
      <c r="A144" s="57" t="s">
        <v>154</v>
      </c>
      <c r="B144" s="58" t="s">
        <v>284</v>
      </c>
      <c r="C144" s="59"/>
      <c r="D144" s="59">
        <v>71.900000000000006</v>
      </c>
      <c r="E144" s="11">
        <f t="shared" si="14"/>
        <v>71.900000000000006</v>
      </c>
    </row>
    <row r="145" spans="1:5" s="48" customFormat="1" ht="40.5" customHeight="1" x14ac:dyDescent="0.3">
      <c r="A145" s="57" t="s">
        <v>154</v>
      </c>
      <c r="B145" s="58" t="s">
        <v>283</v>
      </c>
      <c r="C145" s="67">
        <v>2401.4</v>
      </c>
      <c r="D145" s="67"/>
      <c r="E145" s="11">
        <f t="shared" si="14"/>
        <v>2401.4</v>
      </c>
    </row>
    <row r="146" spans="1:5" ht="37.5" hidden="1" x14ac:dyDescent="0.3">
      <c r="A146" s="34" t="s">
        <v>48</v>
      </c>
      <c r="B146" s="60" t="s">
        <v>49</v>
      </c>
      <c r="C146" s="6">
        <f t="shared" ref="C146:D147" si="16">C147</f>
        <v>0</v>
      </c>
      <c r="D146" s="6">
        <f t="shared" si="16"/>
        <v>0</v>
      </c>
      <c r="E146" s="11">
        <f t="shared" si="14"/>
        <v>0</v>
      </c>
    </row>
    <row r="147" spans="1:5" ht="37.5" hidden="1" x14ac:dyDescent="0.3">
      <c r="A147" s="30" t="s">
        <v>50</v>
      </c>
      <c r="B147" s="31" t="s">
        <v>51</v>
      </c>
      <c r="C147" s="11">
        <f t="shared" si="16"/>
        <v>0</v>
      </c>
      <c r="D147" s="11">
        <f t="shared" si="16"/>
        <v>0</v>
      </c>
      <c r="E147" s="11">
        <f t="shared" si="14"/>
        <v>0</v>
      </c>
    </row>
    <row r="148" spans="1:5" ht="37.5" hidden="1" x14ac:dyDescent="0.3">
      <c r="A148" s="30" t="s">
        <v>58</v>
      </c>
      <c r="B148" s="31" t="s">
        <v>57</v>
      </c>
      <c r="C148" s="11"/>
      <c r="D148" s="11"/>
      <c r="E148" s="11">
        <f t="shared" si="14"/>
        <v>0</v>
      </c>
    </row>
    <row r="149" spans="1:5" ht="20.25" customHeight="1" x14ac:dyDescent="0.3">
      <c r="A149" s="29" t="s">
        <v>208</v>
      </c>
      <c r="B149" s="32" t="s">
        <v>12</v>
      </c>
      <c r="C149" s="6">
        <f>C150+C154+C152</f>
        <v>0</v>
      </c>
      <c r="D149" s="6">
        <f>D150+D154+D152</f>
        <v>1590</v>
      </c>
      <c r="E149" s="66">
        <f t="shared" si="14"/>
        <v>1590</v>
      </c>
    </row>
    <row r="150" spans="1:5" ht="37.5" hidden="1" x14ac:dyDescent="0.3">
      <c r="A150" s="27" t="s">
        <v>14</v>
      </c>
      <c r="B150" s="28" t="s">
        <v>13</v>
      </c>
      <c r="C150" s="11">
        <f>C151</f>
        <v>0</v>
      </c>
      <c r="D150" s="11">
        <f>D151</f>
        <v>0</v>
      </c>
      <c r="E150" s="11">
        <f t="shared" si="14"/>
        <v>0</v>
      </c>
    </row>
    <row r="151" spans="1:5" ht="37.5" hidden="1" x14ac:dyDescent="0.3">
      <c r="A151" s="27" t="s">
        <v>93</v>
      </c>
      <c r="B151" s="28" t="s">
        <v>94</v>
      </c>
      <c r="C151" s="11"/>
      <c r="D151" s="11"/>
      <c r="E151" s="11">
        <f t="shared" si="14"/>
        <v>0</v>
      </c>
    </row>
    <row r="152" spans="1:5" ht="37.5" hidden="1" x14ac:dyDescent="0.3">
      <c r="A152" s="27" t="s">
        <v>54</v>
      </c>
      <c r="B152" s="28" t="s">
        <v>55</v>
      </c>
      <c r="C152" s="11">
        <f>C153</f>
        <v>0</v>
      </c>
      <c r="D152" s="11">
        <f>D153</f>
        <v>0</v>
      </c>
      <c r="E152" s="11">
        <f t="shared" si="14"/>
        <v>0</v>
      </c>
    </row>
    <row r="153" spans="1:5" ht="37.5" hidden="1" x14ac:dyDescent="0.3">
      <c r="A153" s="27" t="s">
        <v>80</v>
      </c>
      <c r="B153" s="28" t="s">
        <v>56</v>
      </c>
      <c r="C153" s="11">
        <v>0</v>
      </c>
      <c r="D153" s="11">
        <v>0</v>
      </c>
      <c r="E153" s="11">
        <f t="shared" si="14"/>
        <v>0</v>
      </c>
    </row>
    <row r="154" spans="1:5" ht="20.25" customHeight="1" x14ac:dyDescent="0.3">
      <c r="A154" s="27" t="s">
        <v>207</v>
      </c>
      <c r="B154" s="28" t="s">
        <v>206</v>
      </c>
      <c r="C154" s="11">
        <f>C155</f>
        <v>0</v>
      </c>
      <c r="D154" s="11">
        <f>D155</f>
        <v>1590</v>
      </c>
      <c r="E154" s="11">
        <f t="shared" si="14"/>
        <v>1590</v>
      </c>
    </row>
    <row r="155" spans="1:5" ht="22.5" customHeight="1" x14ac:dyDescent="0.3">
      <c r="A155" s="27" t="s">
        <v>205</v>
      </c>
      <c r="B155" s="28" t="s">
        <v>204</v>
      </c>
      <c r="C155" s="11"/>
      <c r="D155" s="11">
        <v>1590</v>
      </c>
      <c r="E155" s="11">
        <f t="shared" si="14"/>
        <v>1590</v>
      </c>
    </row>
    <row r="156" spans="1:5" ht="20.25" customHeight="1" x14ac:dyDescent="0.3">
      <c r="A156" s="29" t="s">
        <v>251</v>
      </c>
      <c r="B156" s="32" t="s">
        <v>252</v>
      </c>
      <c r="C156" s="6">
        <f t="shared" ref="C156:D157" si="17">C157</f>
        <v>25</v>
      </c>
      <c r="D156" s="6">
        <f t="shared" si="17"/>
        <v>0</v>
      </c>
      <c r="E156" s="66">
        <f t="shared" si="14"/>
        <v>25</v>
      </c>
    </row>
    <row r="157" spans="1:5" ht="24" customHeight="1" x14ac:dyDescent="0.3">
      <c r="A157" s="27" t="s">
        <v>253</v>
      </c>
      <c r="B157" s="28" t="s">
        <v>254</v>
      </c>
      <c r="C157" s="11">
        <f t="shared" si="17"/>
        <v>25</v>
      </c>
      <c r="D157" s="11">
        <f t="shared" si="17"/>
        <v>0</v>
      </c>
      <c r="E157" s="11">
        <f t="shared" si="14"/>
        <v>25</v>
      </c>
    </row>
    <row r="158" spans="1:5" ht="24" customHeight="1" x14ac:dyDescent="0.3">
      <c r="A158" s="27" t="s">
        <v>255</v>
      </c>
      <c r="B158" s="28" t="s">
        <v>256</v>
      </c>
      <c r="C158" s="11">
        <v>25</v>
      </c>
      <c r="D158" s="11"/>
      <c r="E158" s="11">
        <f t="shared" si="14"/>
        <v>25</v>
      </c>
    </row>
    <row r="159" spans="1:5" x14ac:dyDescent="0.3">
      <c r="A159" s="29" t="s">
        <v>265</v>
      </c>
      <c r="B159" s="33" t="s">
        <v>35</v>
      </c>
      <c r="C159" s="6">
        <f t="shared" ref="C159:D160" si="18">C160</f>
        <v>28.3</v>
      </c>
      <c r="D159" s="6">
        <f t="shared" si="18"/>
        <v>0</v>
      </c>
      <c r="E159" s="66">
        <f t="shared" si="14"/>
        <v>28.3</v>
      </c>
    </row>
    <row r="160" spans="1:5" x14ac:dyDescent="0.3">
      <c r="A160" s="27" t="s">
        <v>267</v>
      </c>
      <c r="B160" s="26" t="s">
        <v>73</v>
      </c>
      <c r="C160" s="11">
        <f t="shared" si="18"/>
        <v>28.3</v>
      </c>
      <c r="D160" s="11">
        <f t="shared" si="18"/>
        <v>0</v>
      </c>
      <c r="E160" s="11">
        <f t="shared" si="14"/>
        <v>28.3</v>
      </c>
    </row>
    <row r="161" spans="1:5" ht="20.25" customHeight="1" x14ac:dyDescent="0.3">
      <c r="A161" s="27" t="s">
        <v>268</v>
      </c>
      <c r="B161" s="26" t="s">
        <v>266</v>
      </c>
      <c r="C161" s="11">
        <v>28.3</v>
      </c>
      <c r="D161" s="11"/>
      <c r="E161" s="11">
        <f t="shared" si="14"/>
        <v>28.3</v>
      </c>
    </row>
    <row r="162" spans="1:5" s="56" customFormat="1" ht="37.5" hidden="1" x14ac:dyDescent="0.3">
      <c r="A162" s="34" t="s">
        <v>203</v>
      </c>
      <c r="B162" s="35" t="s">
        <v>202</v>
      </c>
      <c r="C162" s="6">
        <f t="shared" ref="C162:D163" si="19">C163</f>
        <v>0</v>
      </c>
      <c r="D162" s="6">
        <f t="shared" si="19"/>
        <v>0</v>
      </c>
      <c r="E162" s="6"/>
    </row>
    <row r="163" spans="1:5" ht="37.5" hidden="1" x14ac:dyDescent="0.3">
      <c r="A163" s="30" t="s">
        <v>201</v>
      </c>
      <c r="B163" s="31" t="s">
        <v>74</v>
      </c>
      <c r="C163" s="11">
        <f t="shared" si="19"/>
        <v>0</v>
      </c>
      <c r="D163" s="11">
        <f t="shared" si="19"/>
        <v>0</v>
      </c>
      <c r="E163" s="11"/>
    </row>
    <row r="164" spans="1:5" ht="37.5" hidden="1" x14ac:dyDescent="0.3">
      <c r="A164" s="30" t="s">
        <v>200</v>
      </c>
      <c r="B164" s="31" t="s">
        <v>199</v>
      </c>
      <c r="C164" s="11"/>
      <c r="D164" s="11"/>
      <c r="E164" s="11"/>
    </row>
    <row r="165" spans="1:5" ht="21.75" customHeight="1" x14ac:dyDescent="0.3">
      <c r="A165" s="27"/>
      <c r="B165" s="14" t="s">
        <v>9</v>
      </c>
      <c r="C165" s="6">
        <f>C14+C114</f>
        <v>251080.9</v>
      </c>
      <c r="D165" s="6">
        <f>D14+D114</f>
        <v>12065.6</v>
      </c>
      <c r="E165" s="6">
        <f>C165+D165</f>
        <v>263146.5</v>
      </c>
    </row>
  </sheetData>
  <mergeCells count="7">
    <mergeCell ref="A10:E10"/>
    <mergeCell ref="B7:E7"/>
    <mergeCell ref="C1:E1"/>
    <mergeCell ref="B2:E2"/>
    <mergeCell ref="B3:E3"/>
    <mergeCell ref="B5:E5"/>
    <mergeCell ref="B6:E6"/>
  </mergeCells>
  <pageMargins left="0.19685039370078741" right="0" top="0" bottom="0" header="0.31496062992125984" footer="0.31496062992125984"/>
  <pageSetup paperSize="9" scale="46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2025-08-05T05:48:20Z</cp:lastPrinted>
  <dcterms:created xsi:type="dcterms:W3CDTF">1996-10-08T23:32:33Z</dcterms:created>
  <dcterms:modified xsi:type="dcterms:W3CDTF">2025-08-21T07:53:40Z</dcterms:modified>
</cp:coreProperties>
</file>